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Questa_cartella_di_lavoro" defaultThemeVersion="124226"/>
  <bookViews>
    <workbookView xWindow="-15" yWindow="6360" windowWidth="28860" windowHeight="6420"/>
  </bookViews>
  <sheets>
    <sheet name="SAN MAURO T.SE" sheetId="1" r:id="rId1"/>
    <sheet name="Foglio2" sheetId="2" r:id="rId2"/>
  </sheets>
  <definedNames>
    <definedName name="classificazioneape">Foglio2!$A$6:$A$8</definedName>
    <definedName name="duratacontratto">Foglio2!$C$1:$C$4</definedName>
    <definedName name="zona">Foglio2!$A$1:$A$4</definedName>
  </definedNames>
  <calcPr calcId="125725"/>
</workbook>
</file>

<file path=xl/calcChain.xml><?xml version="1.0" encoding="utf-8"?>
<calcChain xmlns="http://schemas.openxmlformats.org/spreadsheetml/2006/main">
  <c r="S55" i="1"/>
  <c r="F42"/>
  <c r="E27"/>
  <c r="E25"/>
  <c r="E23"/>
  <c r="E20"/>
  <c r="E21"/>
  <c r="F41"/>
  <c r="F40"/>
  <c r="T38"/>
  <c r="F36"/>
  <c r="F35"/>
  <c r="F34"/>
  <c r="F33"/>
  <c r="F32"/>
  <c r="F43" l="1"/>
  <c r="F37"/>
  <c r="E29"/>
  <c r="F45" l="1"/>
  <c r="R45" s="1"/>
  <c r="N45" l="1"/>
  <c r="S46"/>
  <c r="C55"/>
  <c r="F58" l="1"/>
  <c r="P58" s="1"/>
</calcChain>
</file>

<file path=xl/comments1.xml><?xml version="1.0" encoding="utf-8"?>
<comments xmlns="http://schemas.openxmlformats.org/spreadsheetml/2006/main">
  <authors>
    <author>emonticon</author>
  </authors>
  <commentList>
    <comment ref="T19" authorId="0">
      <text>
        <r>
          <rPr>
            <b/>
            <sz val="10"/>
            <color indexed="81"/>
            <rFont val="Tahoma"/>
            <family val="2"/>
          </rPr>
          <t>Scrivi SI se l'elemento è presente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charset val="1"/>
          </rPr>
          <t>Scrivi il valore del TOTALE SUPERFICIE ALLOGGIO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Clicca sotto e scegli la Zona: A - B - 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b/>
            <sz val="9"/>
            <color indexed="81"/>
            <rFont val="Tahoma"/>
            <family val="2"/>
          </rPr>
          <t>Consulta la tabella a fianco e digita il valore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1" authorId="0">
      <text>
        <r>
          <rPr>
            <b/>
            <sz val="9"/>
            <color indexed="81"/>
            <rFont val="Tahoma"/>
            <family val="2"/>
          </rPr>
          <t>Consulta la tabella a fianco e digita il valore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 xml:space="preserve">Clicca sotto e scegli la durata: 3+2; 4+2…..
</t>
        </r>
      </text>
    </comment>
    <comment ref="L46" authorId="0">
      <text>
        <r>
          <rPr>
            <b/>
            <sz val="9"/>
            <color indexed="81"/>
            <rFont val="Tahoma"/>
            <family val="2"/>
          </rPr>
          <t>Decidi tu il valore tra il min e max di cui sopra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>
      <text>
        <r>
          <rPr>
            <b/>
            <sz val="9"/>
            <color indexed="81"/>
            <rFont val="Tahoma"/>
            <charset val="1"/>
          </rPr>
          <t>Inserisci l'eventuale valore percentuale nelle celle che seguono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<sst xmlns="http://schemas.openxmlformats.org/spreadsheetml/2006/main" count="220" uniqueCount="117">
  <si>
    <t>CONTRATTI DI AFFITTO A CANONE CONCORDATO</t>
  </si>
  <si>
    <t>Via</t>
  </si>
  <si>
    <t>Piano</t>
  </si>
  <si>
    <t>Foglio</t>
  </si>
  <si>
    <t>Particella</t>
  </si>
  <si>
    <t>sub</t>
  </si>
  <si>
    <t>vani</t>
  </si>
  <si>
    <t>rendita</t>
  </si>
  <si>
    <t>CALCOLO  SUPERFICIE CONVENZIONALE</t>
  </si>
  <si>
    <t xml:space="preserve">       PARAMETRI DI QUALITA' DELL'ALLOGGIO</t>
  </si>
  <si>
    <t>Superficie Convenz.</t>
  </si>
  <si>
    <t>PARAMETRI PRESENTI NELL'ABITAZIONE O NEL PALAZZO</t>
  </si>
  <si>
    <t>Superficie calpestabile</t>
  </si>
  <si>
    <t>mq</t>
  </si>
  <si>
    <t>coeffic.</t>
  </si>
  <si>
    <t>NUMERO TOTALE PARAMETRI</t>
  </si>
  <si>
    <t>FATTORI D'INCREMENTO</t>
  </si>
  <si>
    <t>SUPERFICIE CONVENZ.</t>
  </si>
  <si>
    <t>FATTORE GLOBALE D'INCREMENTO</t>
  </si>
  <si>
    <t>SCHEDA PER LA DETERMINAZIONE/VERIFICA DEL CANONE</t>
  </si>
  <si>
    <t>Tel.</t>
  </si>
  <si>
    <t>categ.</t>
  </si>
  <si>
    <t>E-mail:</t>
  </si>
  <si>
    <t>balcone 1</t>
  </si>
  <si>
    <t>balcone 2</t>
  </si>
  <si>
    <t>terrazzo</t>
  </si>
  <si>
    <t>TOTALE SUPERFICIE ALLOGGIO</t>
  </si>
  <si>
    <t>pari o inferiore a 41 mq</t>
  </si>
  <si>
    <t>da 41,1 mq a 51 mq</t>
  </si>
  <si>
    <t>da 51,1 mq a 67 mq</t>
  </si>
  <si>
    <t>oltre 80 mq</t>
  </si>
  <si>
    <t>MAGGIORAZIONE</t>
  </si>
  <si>
    <t>CONTRATTO 3+2</t>
  </si>
  <si>
    <t>PRESENZA DI ALMENO</t>
  </si>
  <si>
    <t>PRESENZA DA</t>
  </si>
  <si>
    <t>7 ELEMENTI</t>
  </si>
  <si>
    <t>5/6 ELEMENTI</t>
  </si>
  <si>
    <r>
      <t>CONTRATTO 4+2</t>
    </r>
    <r>
      <rPr>
        <sz val="9"/>
        <color indexed="8"/>
        <rFont val="Times New Roman"/>
        <family val="1"/>
      </rPr>
      <t> </t>
    </r>
  </si>
  <si>
    <t>CONTRATTO 5+2 </t>
  </si>
  <si>
    <r>
      <t>CONTRATTO 6+2 </t>
    </r>
    <r>
      <rPr>
        <sz val="9"/>
        <color indexed="8"/>
        <rFont val="Times New Roman"/>
        <family val="1"/>
      </rPr>
      <t> </t>
    </r>
  </si>
  <si>
    <t xml:space="preserve">box, posto auto coperto </t>
  </si>
  <si>
    <t>SUPERFICE CONVENZIONALE MQ.</t>
  </si>
  <si>
    <t>TOT. SUPERFICIE CON MAGGIORAZIONE</t>
  </si>
  <si>
    <t>TOTALE SUPERFICIE ACCESSORI</t>
  </si>
  <si>
    <t xml:space="preserve">   CONDUTTORE:   </t>
  </si>
  <si>
    <t xml:space="preserve">   Città  :   </t>
  </si>
  <si>
    <t xml:space="preserve">   Dati Catastali:    </t>
  </si>
  <si>
    <t>ZONA</t>
  </si>
  <si>
    <t>Coeffic.</t>
  </si>
  <si>
    <t>MINIMO</t>
  </si>
  <si>
    <t>MASSIMO</t>
  </si>
  <si>
    <t>durata</t>
  </si>
  <si>
    <t>elementi</t>
  </si>
  <si>
    <t>3+2</t>
  </si>
  <si>
    <t>4+2</t>
  </si>
  <si>
    <t>5+2</t>
  </si>
  <si>
    <t>6+2</t>
  </si>
  <si>
    <t>DURATA</t>
  </si>
  <si>
    <r>
      <t xml:space="preserve">   LOCATORE:   </t>
    </r>
    <r>
      <rPr>
        <b/>
        <u/>
        <sz val="10"/>
        <rFont val="Calibri"/>
        <family val="2"/>
      </rPr>
      <t xml:space="preserve">                                </t>
    </r>
    <r>
      <rPr>
        <b/>
        <sz val="10"/>
        <rFont val="Calibri"/>
        <family val="2"/>
      </rPr>
      <t xml:space="preserve">                                                                  </t>
    </r>
  </si>
  <si>
    <t xml:space="preserve">                                 </t>
  </si>
  <si>
    <t>CALCOLO DEL CANONE</t>
  </si>
  <si>
    <t>incremento del 20%</t>
  </si>
  <si>
    <t>Costruiti in ultimi 8 aa</t>
  </si>
  <si>
    <t>incremento del 10%</t>
  </si>
  <si>
    <t>Restauri in ultimi 10 aa*</t>
  </si>
  <si>
    <t>APE</t>
  </si>
  <si>
    <t>5%; nullo; -5%</t>
  </si>
  <si>
    <t>A-B-C</t>
  </si>
  <si>
    <t>D-E</t>
  </si>
  <si>
    <t>F-G</t>
  </si>
  <si>
    <t>incremento del 5%</t>
  </si>
  <si>
    <t>Acquisti in ultimi 5 aa**</t>
  </si>
  <si>
    <t>**= per importo minimo di € 5.000,00</t>
  </si>
  <si>
    <t>incremento del 2,5%</t>
  </si>
  <si>
    <t>Preavviso 3 mesi</t>
  </si>
  <si>
    <t>CANONE MENSILE</t>
  </si>
  <si>
    <t>CANONE ANNUO</t>
  </si>
  <si>
    <t>PRESENZA DI CANTINA</t>
  </si>
  <si>
    <t>PRESENZA  SOTTOTETTO O SOFFITTA AD USO ESCLUSIVO</t>
  </si>
  <si>
    <t>PRESENZA AUTORIMESSA O POSTO AUTO COPERTO/SCOPERTO</t>
  </si>
  <si>
    <t>PRESENZA IMPIANTO RISCALDAMENTO</t>
  </si>
  <si>
    <t>COMODITA' DI SALITA (ASCENSORE/NO ASCENSORE)</t>
  </si>
  <si>
    <t>PRESENZA AREA VERDE CONDOMINIALE</t>
  </si>
  <si>
    <t>PRESENZA IMPIANTO CONDIZIONAMENTO</t>
  </si>
  <si>
    <t>PRESENZA DOPPI SERVIZI</t>
  </si>
  <si>
    <t>PRESENZA ALLACCIAMENTO RETE GAS</t>
  </si>
  <si>
    <t>PRESENZA PORTA BLINDATA (CON TELAIO METALLICO</t>
  </si>
  <si>
    <t>PRESENZA DOPPI VETRI (NO CON AFFACCIO SU VERANDE)</t>
  </si>
  <si>
    <t>PRESENZA SERVIZIO IGIENICO COMPLETO</t>
  </si>
  <si>
    <t>PRESENZA ARREDO CUCINA CON FRIGO, LAVATRICE</t>
  </si>
  <si>
    <t>PRESENZA IMPIANTO SATELLITARE</t>
  </si>
  <si>
    <t>PRESENZA BALCONE/TERRAZZO VERANDATO</t>
  </si>
  <si>
    <t>PRESENZA IMPIANTO VIDEOCITOFONO E/O ANTIFURTO</t>
  </si>
  <si>
    <t>UNITA' &gt;100 MQ O DOTATO DI DOPPIO INGRESSO SUL PIANO</t>
  </si>
  <si>
    <t>cantina</t>
  </si>
  <si>
    <t>ACCESSORI</t>
  </si>
  <si>
    <t>area scoperta uso esclusivo</t>
  </si>
  <si>
    <t>€/MQ APPLICATO</t>
  </si>
  <si>
    <t>CANONE/MESE</t>
  </si>
  <si>
    <t>VALORI DEL CANONE DI LOCAZIONE:</t>
  </si>
  <si>
    <t>* = superare due annualità  del canone di locazione calcolato</t>
  </si>
  <si>
    <r>
      <t xml:space="preserve">da </t>
    </r>
    <r>
      <rPr>
        <sz val="10"/>
        <color indexed="10"/>
        <rFont val="Calibri"/>
        <family val="2"/>
      </rPr>
      <t>67</t>
    </r>
    <r>
      <rPr>
        <sz val="10"/>
        <rFont val="Calibri"/>
        <family val="2"/>
      </rPr>
      <t xml:space="preserve"> mq a </t>
    </r>
    <r>
      <rPr>
        <sz val="10"/>
        <color indexed="10"/>
        <rFont val="Calibri"/>
        <family val="2"/>
      </rPr>
      <t>80</t>
    </r>
    <r>
      <rPr>
        <sz val="10"/>
        <rFont val="Calibri"/>
        <family val="2"/>
      </rPr>
      <t xml:space="preserve"> mq (attenzione)</t>
    </r>
  </si>
  <si>
    <t>ZONA C</t>
  </si>
  <si>
    <t>ZONA B</t>
  </si>
  <si>
    <t>ZONA A</t>
  </si>
  <si>
    <t>0 A 4 ELEMENTI</t>
  </si>
  <si>
    <t>C</t>
  </si>
  <si>
    <t>B</t>
  </si>
  <si>
    <t>A</t>
  </si>
  <si>
    <t>zonaC</t>
  </si>
  <si>
    <t>zonaB</t>
  </si>
  <si>
    <t>zonaA</t>
  </si>
  <si>
    <t>VICINANZA BUS URBANO O EXTRAURBANO (MAX 200 M)</t>
  </si>
  <si>
    <t>No cauzione/garanzia</t>
  </si>
  <si>
    <t>SI</t>
  </si>
  <si>
    <t xml:space="preserve">vani altezza inferiore a 1,60 m. </t>
  </si>
  <si>
    <t>COMPILA I CAMPI BORDATI DI ROSSO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</si>
</sst>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[$€-410]\ #,##0.00;[Red]\-[$€-410]\ #,##0.00"/>
    <numFmt numFmtId="166" formatCode="&quot;€&quot;\ #,##0.00"/>
    <numFmt numFmtId="167" formatCode="0.0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Times New Roman"/>
      <family val="1"/>
    </font>
    <font>
      <b/>
      <sz val="10"/>
      <name val="Calibri"/>
      <family val="2"/>
    </font>
    <font>
      <b/>
      <u/>
      <sz val="10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7"/>
      <name val="Calibri"/>
      <family val="2"/>
      <scheme val="minor"/>
    </font>
    <font>
      <sz val="11"/>
      <name val="Calibri"/>
      <family val="2"/>
      <scheme val="minor"/>
    </font>
    <font>
      <b/>
      <sz val="6.5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8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 style="thick">
        <color rgb="FFFF0000"/>
      </bottom>
      <diagonal/>
    </border>
    <border>
      <left style="thick">
        <color rgb="FFFF0000"/>
      </left>
      <right style="medium">
        <color indexed="8"/>
      </right>
      <top style="thick">
        <color rgb="FFFF0000"/>
      </top>
      <bottom style="thick">
        <color rgb="FFFF0000"/>
      </bottom>
      <diagonal/>
    </border>
    <border>
      <left style="medium">
        <color indexed="8"/>
      </left>
      <right style="medium">
        <color indexed="8"/>
      </right>
      <top style="thick">
        <color rgb="FFFF0000"/>
      </top>
      <bottom style="thick">
        <color rgb="FFFF0000"/>
      </bottom>
      <diagonal/>
    </border>
    <border>
      <left style="medium">
        <color indexed="8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8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ck">
        <color rgb="FFFF0000"/>
      </left>
      <right style="thin">
        <color indexed="8"/>
      </right>
      <top style="thick">
        <color rgb="FFFF0000"/>
      </top>
      <bottom style="thin">
        <color indexed="8"/>
      </bottom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thin">
        <color indexed="8"/>
      </bottom>
      <diagonal/>
    </border>
    <border>
      <left style="thick">
        <color rgb="FFFF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ck">
        <color rgb="FFFF0000"/>
      </right>
      <top style="thin">
        <color indexed="8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" fontId="0" fillId="5" borderId="0" xfId="0" applyNumberFormat="1" applyFill="1" applyBorder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1" fontId="8" fillId="5" borderId="0" xfId="0" applyNumberFormat="1" applyFont="1" applyFill="1" applyBorder="1" applyAlignment="1">
      <alignment horizontal="center" vertical="center"/>
    </xf>
    <xf numFmtId="2" fontId="8" fillId="5" borderId="0" xfId="0" applyNumberFormat="1" applyFont="1" applyFill="1" applyBorder="1" applyAlignment="1">
      <alignment horizontal="center" vertical="center"/>
    </xf>
    <xf numFmtId="1" fontId="0" fillId="6" borderId="0" xfId="0" applyNumberFormat="1" applyFill="1" applyBorder="1" applyAlignment="1">
      <alignment horizontal="center" vertical="center"/>
    </xf>
    <xf numFmtId="2" fontId="0" fillId="6" borderId="0" xfId="0" applyNumberFormat="1" applyFill="1" applyBorder="1" applyAlignment="1">
      <alignment horizontal="center" vertical="center"/>
    </xf>
    <xf numFmtId="1" fontId="8" fillId="6" borderId="0" xfId="0" applyNumberFormat="1" applyFont="1" applyFill="1" applyBorder="1" applyAlignment="1">
      <alignment horizontal="center" vertical="center"/>
    </xf>
    <xf numFmtId="2" fontId="8" fillId="6" borderId="0" xfId="0" applyNumberFormat="1" applyFont="1" applyFill="1" applyBorder="1" applyAlignment="1">
      <alignment horizontal="center" vertical="center"/>
    </xf>
    <xf numFmtId="1" fontId="0" fillId="7" borderId="0" xfId="0" applyNumberFormat="1" applyFill="1" applyBorder="1" applyAlignment="1">
      <alignment horizontal="center" vertical="center"/>
    </xf>
    <xf numFmtId="2" fontId="0" fillId="7" borderId="0" xfId="0" applyNumberFormat="1" applyFill="1" applyBorder="1" applyAlignment="1">
      <alignment horizontal="center" vertical="center"/>
    </xf>
    <xf numFmtId="1" fontId="8" fillId="7" borderId="0" xfId="0" applyNumberFormat="1" applyFont="1" applyFill="1" applyBorder="1" applyAlignment="1">
      <alignment horizontal="center" vertical="center"/>
    </xf>
    <xf numFmtId="2" fontId="8" fillId="7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64" fontId="12" fillId="0" borderId="28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64" fontId="12" fillId="0" borderId="30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164" fontId="12" fillId="0" borderId="33" xfId="0" applyNumberFormat="1" applyFont="1" applyBorder="1" applyAlignment="1">
      <alignment horizontal="center" vertical="center"/>
    </xf>
    <xf numFmtId="164" fontId="12" fillId="0" borderId="34" xfId="0" applyNumberFormat="1" applyFont="1" applyBorder="1" applyAlignment="1">
      <alignment horizontal="center" vertical="center"/>
    </xf>
    <xf numFmtId="164" fontId="12" fillId="0" borderId="35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164" fontId="12" fillId="0" borderId="37" xfId="0" applyNumberFormat="1" applyFont="1" applyBorder="1" applyAlignment="1">
      <alignment horizontal="center" vertical="center"/>
    </xf>
    <xf numFmtId="164" fontId="12" fillId="0" borderId="38" xfId="0" applyNumberFormat="1" applyFont="1" applyBorder="1" applyAlignment="1">
      <alignment horizontal="center" vertical="center"/>
    </xf>
    <xf numFmtId="164" fontId="12" fillId="0" borderId="39" xfId="0" applyNumberFormat="1" applyFont="1" applyBorder="1" applyAlignment="1">
      <alignment horizontal="center" vertical="center"/>
    </xf>
    <xf numFmtId="164" fontId="12" fillId="0" borderId="40" xfId="0" applyNumberFormat="1" applyFont="1" applyBorder="1" applyAlignment="1">
      <alignment horizontal="center" vertical="center"/>
    </xf>
    <xf numFmtId="164" fontId="12" fillId="0" borderId="41" xfId="0" applyNumberFormat="1" applyFont="1" applyBorder="1" applyAlignment="1">
      <alignment horizontal="center" vertical="center"/>
    </xf>
    <xf numFmtId="164" fontId="12" fillId="0" borderId="42" xfId="0" applyNumberFormat="1" applyFont="1" applyBorder="1" applyAlignment="1">
      <alignment horizontal="center" vertical="center"/>
    </xf>
    <xf numFmtId="2" fontId="27" fillId="0" borderId="84" xfId="1" applyNumberFormat="1" applyFont="1" applyBorder="1" applyAlignment="1" applyProtection="1">
      <alignment horizontal="center" vertical="center"/>
      <protection locked="0"/>
    </xf>
    <xf numFmtId="2" fontId="9" fillId="0" borderId="86" xfId="1" applyNumberFormat="1" applyFont="1" applyFill="1" applyBorder="1" applyAlignment="1" applyProtection="1">
      <alignment horizontal="center" vertical="center"/>
      <protection locked="0"/>
    </xf>
    <xf numFmtId="2" fontId="9" fillId="0" borderId="87" xfId="1" applyNumberFormat="1" applyFont="1" applyBorder="1" applyAlignment="1" applyProtection="1">
      <alignment vertical="center"/>
      <protection locked="0"/>
    </xf>
    <xf numFmtId="2" fontId="9" fillId="6" borderId="86" xfId="1" applyNumberFormat="1" applyFont="1" applyFill="1" applyBorder="1" applyAlignment="1" applyProtection="1">
      <alignment vertical="center"/>
      <protection locked="0"/>
    </xf>
    <xf numFmtId="2" fontId="27" fillId="6" borderId="28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164" fontId="12" fillId="0" borderId="10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2" fontId="0" fillId="5" borderId="18" xfId="0" applyNumberFormat="1" applyFill="1" applyBorder="1" applyAlignment="1">
      <alignment horizontal="center" vertical="center"/>
    </xf>
    <xf numFmtId="0" fontId="8" fillId="5" borderId="17" xfId="0" applyFont="1" applyFill="1" applyBorder="1" applyAlignment="1">
      <alignment vertical="center"/>
    </xf>
    <xf numFmtId="2" fontId="8" fillId="5" borderId="18" xfId="0" applyNumberFormat="1" applyFont="1" applyFill="1" applyBorder="1" applyAlignment="1">
      <alignment horizontal="center" vertical="center"/>
    </xf>
    <xf numFmtId="2" fontId="15" fillId="4" borderId="18" xfId="0" applyNumberFormat="1" applyFont="1" applyFill="1" applyBorder="1" applyAlignment="1">
      <alignment horizontal="center" vertical="center"/>
    </xf>
    <xf numFmtId="0" fontId="0" fillId="6" borderId="17" xfId="0" applyFill="1" applyBorder="1" applyAlignment="1">
      <alignment vertical="center"/>
    </xf>
    <xf numFmtId="2" fontId="0" fillId="6" borderId="18" xfId="0" applyNumberFormat="1" applyFill="1" applyBorder="1" applyAlignment="1">
      <alignment horizontal="center" vertical="center"/>
    </xf>
    <xf numFmtId="0" fontId="8" fillId="6" borderId="17" xfId="0" applyFont="1" applyFill="1" applyBorder="1" applyAlignment="1">
      <alignment vertical="center"/>
    </xf>
    <xf numFmtId="2" fontId="8" fillId="6" borderId="18" xfId="0" applyNumberFormat="1" applyFont="1" applyFill="1" applyBorder="1" applyAlignment="1">
      <alignment horizontal="center" vertical="center"/>
    </xf>
    <xf numFmtId="0" fontId="0" fillId="7" borderId="17" xfId="0" applyFill="1" applyBorder="1" applyAlignment="1">
      <alignment vertical="center"/>
    </xf>
    <xf numFmtId="2" fontId="0" fillId="7" borderId="18" xfId="0" applyNumberFormat="1" applyFill="1" applyBorder="1" applyAlignment="1">
      <alignment horizontal="center" vertical="center"/>
    </xf>
    <xf numFmtId="0" fontId="8" fillId="7" borderId="17" xfId="0" applyFont="1" applyFill="1" applyBorder="1" applyAlignment="1">
      <alignment vertical="center"/>
    </xf>
    <xf numFmtId="2" fontId="8" fillId="7" borderId="18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vertical="center"/>
    </xf>
    <xf numFmtId="1" fontId="0" fillId="7" borderId="3" xfId="0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2" fontId="0" fillId="7" borderId="5" xfId="0" applyNumberForma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2" fontId="0" fillId="5" borderId="17" xfId="0" applyNumberFormat="1" applyFill="1" applyBorder="1" applyAlignment="1">
      <alignment horizontal="center" vertical="center"/>
    </xf>
    <xf numFmtId="2" fontId="8" fillId="5" borderId="17" xfId="0" applyNumberFormat="1" applyFont="1" applyFill="1" applyBorder="1" applyAlignment="1">
      <alignment horizontal="center" vertical="center"/>
    </xf>
    <xf numFmtId="2" fontId="0" fillId="6" borderId="17" xfId="0" applyNumberFormat="1" applyFill="1" applyBorder="1" applyAlignment="1">
      <alignment horizontal="center" vertical="center"/>
    </xf>
    <xf numFmtId="2" fontId="8" fillId="6" borderId="17" xfId="0" applyNumberFormat="1" applyFont="1" applyFill="1" applyBorder="1" applyAlignment="1">
      <alignment horizontal="center" vertical="center"/>
    </xf>
    <xf numFmtId="2" fontId="0" fillId="7" borderId="17" xfId="0" applyNumberForma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2" fontId="0" fillId="7" borderId="24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15" fillId="0" borderId="18" xfId="0" applyNumberFormat="1" applyFont="1" applyBorder="1" applyAlignment="1">
      <alignment horizontal="center" vertical="center"/>
    </xf>
    <xf numFmtId="0" fontId="16" fillId="13" borderId="0" xfId="1" applyFont="1" applyFill="1" applyBorder="1" applyAlignment="1" applyProtection="1">
      <alignment horizontal="center" vertical="center"/>
    </xf>
    <xf numFmtId="165" fontId="33" fillId="13" borderId="3" xfId="1" applyNumberFormat="1" applyFont="1" applyFill="1" applyBorder="1" applyAlignment="1" applyProtection="1">
      <alignment vertical="center"/>
      <protection hidden="1"/>
    </xf>
    <xf numFmtId="2" fontId="34" fillId="0" borderId="85" xfId="0" applyNumberFormat="1" applyFont="1" applyBorder="1" applyAlignment="1" applyProtection="1">
      <alignment horizontal="center" vertical="center"/>
      <protection locked="0"/>
    </xf>
    <xf numFmtId="0" fontId="27" fillId="0" borderId="84" xfId="1" applyFont="1" applyBorder="1" applyAlignment="1" applyProtection="1">
      <alignment horizontal="center" vertical="center"/>
      <protection locked="0"/>
    </xf>
    <xf numFmtId="0" fontId="27" fillId="0" borderId="88" xfId="1" applyFont="1" applyBorder="1" applyAlignment="1" applyProtection="1">
      <alignment horizontal="center" vertical="center"/>
      <protection locked="0"/>
    </xf>
    <xf numFmtId="0" fontId="27" fillId="0" borderId="89" xfId="1" applyFont="1" applyBorder="1" applyAlignment="1" applyProtection="1">
      <alignment horizontal="center" vertical="center"/>
      <protection locked="0"/>
    </xf>
    <xf numFmtId="0" fontId="16" fillId="8" borderId="11" xfId="1" applyFont="1" applyFill="1" applyBorder="1" applyAlignment="1" applyProtection="1">
      <alignment horizontal="center" vertical="center"/>
      <protection locked="0"/>
    </xf>
    <xf numFmtId="0" fontId="0" fillId="8" borderId="11" xfId="0" applyFont="1" applyFill="1" applyBorder="1" applyAlignment="1" applyProtection="1">
      <alignment vertical="center"/>
      <protection locked="0"/>
    </xf>
    <xf numFmtId="0" fontId="9" fillId="13" borderId="10" xfId="1" applyFont="1" applyFill="1" applyBorder="1" applyAlignment="1" applyProtection="1">
      <alignment vertical="center"/>
      <protection locked="0"/>
    </xf>
    <xf numFmtId="4" fontId="27" fillId="0" borderId="98" xfId="1" applyNumberFormat="1" applyFont="1" applyFill="1" applyBorder="1" applyAlignment="1" applyProtection="1">
      <alignment horizontal="center" vertical="center"/>
      <protection locked="0"/>
    </xf>
    <xf numFmtId="4" fontId="27" fillId="0" borderId="99" xfId="1" applyNumberFormat="1" applyFont="1" applyFill="1" applyBorder="1" applyAlignment="1" applyProtection="1">
      <alignment horizontal="center" vertical="center"/>
      <protection locked="0"/>
    </xf>
    <xf numFmtId="2" fontId="27" fillId="2" borderId="64" xfId="1" applyNumberFormat="1" applyFont="1" applyFill="1" applyBorder="1" applyAlignment="1" applyProtection="1">
      <alignment horizontal="center" vertical="center"/>
    </xf>
    <xf numFmtId="2" fontId="27" fillId="2" borderId="59" xfId="1" applyNumberFormat="1" applyFont="1" applyFill="1" applyBorder="1" applyAlignment="1" applyProtection="1">
      <alignment horizontal="center" vertical="center"/>
    </xf>
    <xf numFmtId="2" fontId="27" fillId="2" borderId="65" xfId="1" applyNumberFormat="1" applyFont="1" applyFill="1" applyBorder="1" applyAlignment="1" applyProtection="1">
      <alignment horizontal="center" vertical="center"/>
    </xf>
    <xf numFmtId="2" fontId="27" fillId="2" borderId="66" xfId="1" applyNumberFormat="1" applyFont="1" applyFill="1" applyBorder="1" applyAlignment="1" applyProtection="1">
      <alignment horizontal="center" vertical="center"/>
    </xf>
    <xf numFmtId="2" fontId="27" fillId="2" borderId="61" xfId="1" applyNumberFormat="1" applyFont="1" applyFill="1" applyBorder="1" applyAlignment="1" applyProtection="1">
      <alignment horizontal="center" vertical="center"/>
    </xf>
    <xf numFmtId="2" fontId="27" fillId="2" borderId="67" xfId="1" applyNumberFormat="1" applyFont="1" applyFill="1" applyBorder="1" applyAlignment="1" applyProtection="1">
      <alignment horizontal="center" vertical="center"/>
    </xf>
    <xf numFmtId="0" fontId="9" fillId="0" borderId="107" xfId="1" applyFont="1" applyBorder="1" applyAlignment="1" applyProtection="1">
      <alignment horizontal="center" vertical="center"/>
      <protection locked="0"/>
    </xf>
    <xf numFmtId="0" fontId="9" fillId="0" borderId="108" xfId="1" applyFont="1" applyBorder="1" applyAlignment="1" applyProtection="1">
      <alignment horizontal="center" vertical="center"/>
      <protection locked="0"/>
    </xf>
    <xf numFmtId="0" fontId="0" fillId="13" borderId="10" xfId="0" applyFill="1" applyBorder="1" applyAlignment="1" applyProtection="1">
      <alignment vertical="center"/>
      <protection locked="0"/>
    </xf>
    <xf numFmtId="0" fontId="0" fillId="13" borderId="10" xfId="0" applyFont="1" applyFill="1" applyBorder="1" applyAlignment="1" applyProtection="1">
      <alignment vertical="center"/>
      <protection locked="0"/>
    </xf>
    <xf numFmtId="0" fontId="9" fillId="13" borderId="10" xfId="1" applyFont="1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18" fillId="13" borderId="10" xfId="1" applyFont="1" applyFill="1" applyBorder="1" applyAlignment="1" applyProtection="1">
      <alignment vertical="center"/>
      <protection locked="0"/>
    </xf>
    <xf numFmtId="0" fontId="21" fillId="13" borderId="10" xfId="1" applyFont="1" applyFill="1" applyBorder="1" applyAlignment="1" applyProtection="1">
      <alignment vertical="center"/>
      <protection locked="0"/>
    </xf>
    <xf numFmtId="0" fontId="9" fillId="13" borderId="0" xfId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2" fontId="27" fillId="2" borderId="55" xfId="1" applyNumberFormat="1" applyFont="1" applyFill="1" applyBorder="1" applyAlignment="1" applyProtection="1">
      <alignment horizontal="center" vertical="center"/>
    </xf>
    <xf numFmtId="0" fontId="9" fillId="0" borderId="105" xfId="1" applyFont="1" applyBorder="1" applyAlignment="1" applyProtection="1">
      <alignment horizontal="center" vertical="center"/>
      <protection locked="0"/>
    </xf>
    <xf numFmtId="0" fontId="9" fillId="0" borderId="106" xfId="1" applyFont="1" applyBorder="1" applyAlignment="1" applyProtection="1">
      <alignment horizontal="center" vertical="center"/>
      <protection locked="0"/>
    </xf>
    <xf numFmtId="165" fontId="15" fillId="14" borderId="41" xfId="1" applyNumberFormat="1" applyFont="1" applyFill="1" applyBorder="1" applyAlignment="1" applyProtection="1">
      <alignment horizontal="center" vertical="center"/>
    </xf>
    <xf numFmtId="165" fontId="15" fillId="14" borderId="46" xfId="1" applyNumberFormat="1" applyFont="1" applyFill="1" applyBorder="1" applyAlignment="1" applyProtection="1">
      <alignment horizontal="center" vertical="center"/>
    </xf>
    <xf numFmtId="165" fontId="15" fillId="14" borderId="28" xfId="1" applyNumberFormat="1" applyFont="1" applyFill="1" applyBorder="1" applyAlignment="1" applyProtection="1">
      <alignment horizontal="center" vertical="center"/>
    </xf>
    <xf numFmtId="165" fontId="15" fillId="10" borderId="11" xfId="1" applyNumberFormat="1" applyFont="1" applyFill="1" applyBorder="1" applyAlignment="1" applyProtection="1">
      <alignment horizontal="center" vertical="center"/>
      <protection hidden="1"/>
    </xf>
    <xf numFmtId="167" fontId="18" fillId="0" borderId="93" xfId="1" applyNumberFormat="1" applyFont="1" applyBorder="1" applyAlignment="1" applyProtection="1">
      <alignment horizontal="center" vertical="center"/>
      <protection locked="0"/>
    </xf>
    <xf numFmtId="167" fontId="18" fillId="0" borderId="94" xfId="1" applyNumberFormat="1" applyFont="1" applyBorder="1" applyAlignment="1" applyProtection="1">
      <alignment horizontal="center" vertical="center"/>
      <protection locked="0"/>
    </xf>
    <xf numFmtId="0" fontId="9" fillId="13" borderId="11" xfId="1" applyFont="1" applyFill="1" applyBorder="1" applyAlignment="1" applyProtection="1">
      <alignment horizontal="left" vertical="center"/>
      <protection locked="0"/>
    </xf>
    <xf numFmtId="2" fontId="27" fillId="2" borderId="70" xfId="1" applyNumberFormat="1" applyFont="1" applyFill="1" applyBorder="1" applyAlignment="1" applyProtection="1">
      <alignment horizontal="center" vertical="center"/>
    </xf>
    <xf numFmtId="2" fontId="27" fillId="2" borderId="3" xfId="1" applyNumberFormat="1" applyFont="1" applyFill="1" applyBorder="1" applyAlignment="1" applyProtection="1">
      <alignment horizontal="center" vertical="center"/>
    </xf>
    <xf numFmtId="2" fontId="27" fillId="2" borderId="4" xfId="1" applyNumberFormat="1" applyFont="1" applyFill="1" applyBorder="1" applyAlignment="1" applyProtection="1">
      <alignment horizontal="center" vertical="center"/>
    </xf>
    <xf numFmtId="4" fontId="35" fillId="11" borderId="12" xfId="1" applyNumberFormat="1" applyFont="1" applyFill="1" applyBorder="1" applyAlignment="1" applyProtection="1">
      <alignment horizontal="center" vertical="center"/>
    </xf>
    <xf numFmtId="167" fontId="19" fillId="0" borderId="93" xfId="0" applyNumberFormat="1" applyFont="1" applyBorder="1" applyAlignment="1" applyProtection="1">
      <alignment horizontal="center" vertical="center"/>
      <protection locked="0"/>
    </xf>
    <xf numFmtId="167" fontId="19" fillId="0" borderId="94" xfId="0" applyNumberFormat="1" applyFont="1" applyBorder="1" applyAlignment="1" applyProtection="1">
      <alignment horizontal="center" vertical="center"/>
      <protection locked="0"/>
    </xf>
    <xf numFmtId="0" fontId="18" fillId="0" borderId="12" xfId="1" applyFont="1" applyBorder="1" applyAlignment="1" applyProtection="1">
      <alignment horizontal="center" vertical="center"/>
    </xf>
    <xf numFmtId="0" fontId="18" fillId="0" borderId="93" xfId="1" applyFont="1" applyBorder="1" applyAlignment="1" applyProtection="1">
      <alignment horizontal="center" vertical="center"/>
      <protection locked="0"/>
    </xf>
    <xf numFmtId="0" fontId="18" fillId="0" borderId="94" xfId="1" applyFont="1" applyBorder="1" applyAlignment="1" applyProtection="1">
      <alignment horizontal="center" vertical="center"/>
      <protection locked="0"/>
    </xf>
    <xf numFmtId="0" fontId="19" fillId="0" borderId="93" xfId="0" applyFont="1" applyBorder="1" applyAlignment="1" applyProtection="1">
      <alignment horizontal="center" vertical="center"/>
      <protection locked="0"/>
    </xf>
    <xf numFmtId="0" fontId="19" fillId="0" borderId="94" xfId="0" applyFont="1" applyBorder="1" applyAlignment="1" applyProtection="1">
      <alignment horizontal="center" vertical="center"/>
      <protection locked="0"/>
    </xf>
    <xf numFmtId="165" fontId="18" fillId="9" borderId="7" xfId="1" applyNumberFormat="1" applyFont="1" applyFill="1" applyBorder="1" applyAlignment="1" applyProtection="1">
      <alignment horizontal="center" vertical="center" wrapText="1"/>
    </xf>
    <xf numFmtId="165" fontId="18" fillId="9" borderId="8" xfId="1" applyNumberFormat="1" applyFont="1" applyFill="1" applyBorder="1" applyAlignment="1" applyProtection="1">
      <alignment horizontal="center" vertical="center" wrapText="1"/>
    </xf>
    <xf numFmtId="165" fontId="18" fillId="9" borderId="9" xfId="1" applyNumberFormat="1" applyFont="1" applyFill="1" applyBorder="1" applyAlignment="1" applyProtection="1">
      <alignment horizontal="center" vertical="center" wrapText="1"/>
    </xf>
    <xf numFmtId="166" fontId="15" fillId="8" borderId="90" xfId="1" applyNumberFormat="1" applyFont="1" applyFill="1" applyBorder="1" applyAlignment="1" applyProtection="1">
      <alignment horizontal="center" vertical="center"/>
      <protection locked="0"/>
    </xf>
    <xf numFmtId="166" fontId="15" fillId="8" borderId="91" xfId="1" applyNumberFormat="1" applyFont="1" applyFill="1" applyBorder="1" applyAlignment="1" applyProtection="1">
      <alignment horizontal="center" vertical="center"/>
      <protection locked="0"/>
    </xf>
    <xf numFmtId="166" fontId="15" fillId="8" borderId="92" xfId="1" applyNumberFormat="1" applyFont="1" applyFill="1" applyBorder="1" applyAlignment="1" applyProtection="1">
      <alignment horizontal="center" vertical="center"/>
      <protection locked="0"/>
    </xf>
    <xf numFmtId="165" fontId="18" fillId="9" borderId="95" xfId="1" applyNumberFormat="1" applyFont="1" applyFill="1" applyBorder="1" applyAlignment="1" applyProtection="1">
      <alignment horizontal="center" vertical="center"/>
      <protection locked="0"/>
    </xf>
    <xf numFmtId="165" fontId="18" fillId="9" borderId="96" xfId="1" applyNumberFormat="1" applyFont="1" applyFill="1" applyBorder="1" applyAlignment="1" applyProtection="1">
      <alignment horizontal="center" vertical="center"/>
      <protection locked="0"/>
    </xf>
    <xf numFmtId="165" fontId="18" fillId="9" borderId="97" xfId="1" applyNumberFormat="1" applyFont="1" applyFill="1" applyBorder="1" applyAlignment="1" applyProtection="1">
      <alignment horizontal="center" vertical="center"/>
      <protection locked="0"/>
    </xf>
    <xf numFmtId="165" fontId="18" fillId="9" borderId="95" xfId="1" applyNumberFormat="1" applyFont="1" applyFill="1" applyBorder="1" applyAlignment="1" applyProtection="1">
      <alignment horizontal="center" vertical="center" wrapText="1"/>
      <protection locked="0"/>
    </xf>
    <xf numFmtId="165" fontId="18" fillId="9" borderId="96" xfId="1" applyNumberFormat="1" applyFont="1" applyFill="1" applyBorder="1" applyAlignment="1" applyProtection="1">
      <alignment horizontal="center" vertical="center" wrapText="1"/>
      <protection locked="0"/>
    </xf>
    <xf numFmtId="165" fontId="18" fillId="9" borderId="97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55" xfId="1" applyNumberFormat="1" applyFont="1" applyBorder="1" applyAlignment="1" applyProtection="1">
      <alignment horizontal="center" vertical="center"/>
    </xf>
    <xf numFmtId="2" fontId="18" fillId="8" borderId="71" xfId="1" applyNumberFormat="1" applyFont="1" applyFill="1" applyBorder="1" applyAlignment="1" applyProtection="1">
      <alignment horizontal="center" vertical="center"/>
    </xf>
    <xf numFmtId="4" fontId="35" fillId="12" borderId="74" xfId="1" applyNumberFormat="1" applyFont="1" applyFill="1" applyBorder="1" applyAlignment="1" applyProtection="1">
      <alignment horizontal="center" vertical="center"/>
    </xf>
    <xf numFmtId="4" fontId="35" fillId="12" borderId="75" xfId="1" applyNumberFormat="1" applyFont="1" applyFill="1" applyBorder="1" applyAlignment="1" applyProtection="1">
      <alignment horizontal="center" vertical="center"/>
    </xf>
    <xf numFmtId="0" fontId="16" fillId="0" borderId="78" xfId="1" applyFont="1" applyBorder="1" applyAlignment="1" applyProtection="1">
      <alignment horizontal="center" vertical="center"/>
    </xf>
    <xf numFmtId="0" fontId="16" fillId="0" borderId="79" xfId="1" applyFont="1" applyBorder="1" applyAlignment="1" applyProtection="1">
      <alignment horizontal="center" vertical="center"/>
    </xf>
    <xf numFmtId="0" fontId="9" fillId="0" borderId="109" xfId="1" applyFont="1" applyBorder="1" applyAlignment="1" applyProtection="1">
      <alignment horizontal="center" vertical="center"/>
      <protection locked="0"/>
    </xf>
    <xf numFmtId="0" fontId="9" fillId="0" borderId="110" xfId="1" applyFont="1" applyBorder="1" applyAlignment="1" applyProtection="1">
      <alignment horizontal="center" vertical="center"/>
      <protection locked="0"/>
    </xf>
    <xf numFmtId="2" fontId="35" fillId="11" borderId="71" xfId="1" applyNumberFormat="1" applyFont="1" applyFill="1" applyBorder="1" applyAlignment="1" applyProtection="1">
      <alignment horizontal="center" vertical="center"/>
    </xf>
    <xf numFmtId="4" fontId="27" fillId="0" borderId="94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13" borderId="14" xfId="0" applyFont="1" applyFill="1" applyBorder="1" applyAlignment="1" applyProtection="1">
      <alignment vertical="center"/>
    </xf>
    <xf numFmtId="0" fontId="0" fillId="13" borderId="15" xfId="0" applyFont="1" applyFill="1" applyBorder="1" applyAlignment="1" applyProtection="1">
      <alignment vertical="center"/>
    </xf>
    <xf numFmtId="0" fontId="0" fillId="13" borderId="16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13" borderId="17" xfId="0" applyFont="1" applyFill="1" applyBorder="1" applyAlignment="1" applyProtection="1">
      <alignment vertical="center"/>
    </xf>
    <xf numFmtId="0" fontId="0" fillId="13" borderId="0" xfId="0" applyFont="1" applyFill="1" applyBorder="1" applyAlignment="1" applyProtection="1">
      <alignment vertical="center"/>
    </xf>
    <xf numFmtId="0" fontId="20" fillId="13" borderId="0" xfId="1" applyFont="1" applyFill="1" applyBorder="1" applyAlignment="1" applyProtection="1">
      <alignment horizontal="center" vertical="center"/>
    </xf>
    <xf numFmtId="0" fontId="0" fillId="13" borderId="0" xfId="0" applyFill="1" applyAlignment="1" applyProtection="1">
      <alignment horizontal="center" vertical="center"/>
    </xf>
    <xf numFmtId="0" fontId="0" fillId="13" borderId="18" xfId="0" applyFont="1" applyFill="1" applyBorder="1" applyAlignment="1" applyProtection="1">
      <alignment vertical="center"/>
    </xf>
    <xf numFmtId="0" fontId="21" fillId="13" borderId="17" xfId="1" applyFont="1" applyFill="1" applyBorder="1" applyAlignment="1" applyProtection="1">
      <alignment vertical="center" wrapText="1"/>
    </xf>
    <xf numFmtId="0" fontId="9" fillId="13" borderId="0" xfId="1" applyFont="1" applyFill="1" applyBorder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8" fillId="13" borderId="17" xfId="1" applyFont="1" applyFill="1" applyBorder="1" applyAlignment="1" applyProtection="1">
      <alignment vertical="center"/>
    </xf>
    <xf numFmtId="0" fontId="18" fillId="13" borderId="0" xfId="1" applyFont="1" applyFill="1" applyBorder="1" applyAlignment="1" applyProtection="1">
      <alignment vertical="center"/>
    </xf>
    <xf numFmtId="0" fontId="8" fillId="13" borderId="0" xfId="0" applyFont="1" applyFill="1" applyBorder="1" applyAlignment="1" applyProtection="1">
      <alignment vertical="center"/>
    </xf>
    <xf numFmtId="0" fontId="9" fillId="13" borderId="18" xfId="1" applyFont="1" applyFill="1" applyBorder="1" applyAlignment="1" applyProtection="1">
      <alignment vertical="center"/>
    </xf>
    <xf numFmtId="0" fontId="9" fillId="13" borderId="17" xfId="1" applyFont="1" applyFill="1" applyBorder="1" applyAlignment="1" applyProtection="1">
      <alignment horizontal="center" vertical="center"/>
    </xf>
    <xf numFmtId="0" fontId="9" fillId="13" borderId="0" xfId="1" applyFont="1" applyFill="1" applyBorder="1" applyAlignment="1" applyProtection="1">
      <alignment horizontal="center" vertical="center"/>
    </xf>
    <xf numFmtId="4" fontId="18" fillId="13" borderId="0" xfId="1" applyNumberFormat="1" applyFont="1" applyFill="1" applyBorder="1" applyAlignment="1" applyProtection="1">
      <alignment horizontal="left" vertical="center"/>
    </xf>
    <xf numFmtId="0" fontId="18" fillId="13" borderId="0" xfId="1" applyFont="1" applyFill="1" applyBorder="1" applyAlignment="1" applyProtection="1">
      <alignment horizontal="left" vertical="center"/>
    </xf>
    <xf numFmtId="0" fontId="8" fillId="13" borderId="0" xfId="0" applyFont="1" applyFill="1" applyBorder="1" applyAlignment="1" applyProtection="1">
      <alignment horizontal="right" vertical="center"/>
    </xf>
    <xf numFmtId="0" fontId="18" fillId="13" borderId="0" xfId="1" applyFont="1" applyFill="1" applyBorder="1" applyAlignment="1" applyProtection="1">
      <alignment horizontal="center" vertical="center"/>
    </xf>
    <xf numFmtId="0" fontId="22" fillId="13" borderId="17" xfId="1" applyFont="1" applyFill="1" applyBorder="1" applyAlignment="1" applyProtection="1">
      <alignment vertical="center"/>
    </xf>
    <xf numFmtId="0" fontId="22" fillId="13" borderId="0" xfId="1" applyFont="1" applyFill="1" applyBorder="1" applyAlignment="1" applyProtection="1">
      <alignment vertical="center"/>
    </xf>
    <xf numFmtId="0" fontId="22" fillId="13" borderId="0" xfId="1" applyFont="1" applyFill="1" applyBorder="1" applyAlignment="1" applyProtection="1">
      <alignment horizontal="right" vertical="center"/>
    </xf>
    <xf numFmtId="0" fontId="9" fillId="13" borderId="17" xfId="1" applyFont="1" applyFill="1" applyBorder="1" applyAlignment="1" applyProtection="1">
      <alignment vertical="center"/>
    </xf>
    <xf numFmtId="0" fontId="21" fillId="13" borderId="0" xfId="1" applyFont="1" applyFill="1" applyBorder="1" applyAlignment="1" applyProtection="1">
      <alignment vertical="center"/>
    </xf>
    <xf numFmtId="0" fontId="21" fillId="13" borderId="18" xfId="1" applyFont="1" applyFill="1" applyBorder="1" applyAlignment="1" applyProtection="1">
      <alignment vertical="center"/>
    </xf>
    <xf numFmtId="0" fontId="23" fillId="13" borderId="0" xfId="1" applyFont="1" applyFill="1" applyBorder="1" applyAlignment="1" applyProtection="1">
      <alignment vertical="center"/>
    </xf>
    <xf numFmtId="0" fontId="24" fillId="13" borderId="0" xfId="1" applyFont="1" applyFill="1" applyBorder="1" applyAlignment="1" applyProtection="1">
      <alignment vertical="center"/>
    </xf>
    <xf numFmtId="0" fontId="28" fillId="14" borderId="10" xfId="1" applyFont="1" applyFill="1" applyBorder="1" applyAlignment="1" applyProtection="1">
      <alignment horizontal="center" vertical="center"/>
    </xf>
    <xf numFmtId="0" fontId="40" fillId="0" borderId="111" xfId="0" applyFont="1" applyBorder="1" applyAlignment="1" applyProtection="1">
      <alignment vertical="center"/>
    </xf>
    <xf numFmtId="0" fontId="40" fillId="0" borderId="112" xfId="0" applyFont="1" applyBorder="1" applyAlignment="1" applyProtection="1">
      <alignment vertical="center"/>
    </xf>
    <xf numFmtId="0" fontId="40" fillId="0" borderId="113" xfId="0" applyFont="1" applyBorder="1" applyAlignment="1" applyProtection="1">
      <alignment vertical="center"/>
    </xf>
    <xf numFmtId="0" fontId="40" fillId="0" borderId="114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0" fillId="0" borderId="115" xfId="0" applyFont="1" applyBorder="1" applyAlignment="1" applyProtection="1">
      <alignment vertical="center"/>
    </xf>
    <xf numFmtId="0" fontId="9" fillId="13" borderId="0" xfId="1" applyFont="1" applyFill="1" applyBorder="1" applyAlignment="1" applyProtection="1">
      <alignment horizontal="left" vertical="center"/>
    </xf>
    <xf numFmtId="0" fontId="40" fillId="0" borderId="116" xfId="0" applyFont="1" applyBorder="1" applyAlignment="1" applyProtection="1">
      <alignment vertical="center"/>
    </xf>
    <xf numFmtId="0" fontId="40" fillId="0" borderId="117" xfId="0" applyFont="1" applyBorder="1" applyAlignment="1" applyProtection="1">
      <alignment vertical="center"/>
    </xf>
    <xf numFmtId="0" fontId="40" fillId="0" borderId="118" xfId="0" applyFont="1" applyBorder="1" applyAlignment="1" applyProtection="1">
      <alignment vertical="center"/>
    </xf>
    <xf numFmtId="0" fontId="22" fillId="0" borderId="52" xfId="1" applyFont="1" applyBorder="1" applyAlignment="1" applyProtection="1">
      <alignment vertical="center"/>
    </xf>
    <xf numFmtId="0" fontId="22" fillId="0" borderId="53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2" fillId="0" borderId="47" xfId="1" applyFont="1" applyBorder="1" applyAlignment="1" applyProtection="1">
      <alignment horizontal="left" vertical="center"/>
    </xf>
    <xf numFmtId="0" fontId="22" fillId="0" borderId="54" xfId="1" applyFont="1" applyBorder="1" applyAlignment="1" applyProtection="1">
      <alignment horizontal="left" vertical="center"/>
    </xf>
    <xf numFmtId="0" fontId="9" fillId="13" borderId="1" xfId="1" applyFont="1" applyFill="1" applyBorder="1" applyAlignment="1" applyProtection="1">
      <alignment vertical="center"/>
    </xf>
    <xf numFmtId="0" fontId="9" fillId="13" borderId="2" xfId="1" applyFont="1" applyFill="1" applyBorder="1" applyAlignment="1" applyProtection="1">
      <alignment vertical="center"/>
    </xf>
    <xf numFmtId="0" fontId="9" fillId="0" borderId="2" xfId="1" applyFont="1" applyBorder="1" applyAlignment="1" applyProtection="1">
      <alignment horizontal="center" vertical="center"/>
    </xf>
    <xf numFmtId="4" fontId="10" fillId="0" borderId="2" xfId="1" applyNumberFormat="1" applyFont="1" applyFill="1" applyBorder="1" applyAlignment="1" applyProtection="1">
      <alignment horizontal="center" vertical="center" wrapText="1"/>
    </xf>
    <xf numFmtId="4" fontId="10" fillId="0" borderId="50" xfId="1" applyNumberFormat="1" applyFont="1" applyBorder="1" applyAlignment="1" applyProtection="1">
      <alignment horizontal="center" vertical="center" wrapText="1"/>
    </xf>
    <xf numFmtId="4" fontId="10" fillId="0" borderId="0" xfId="1" applyNumberFormat="1" applyFont="1" applyBorder="1" applyAlignment="1" applyProtection="1">
      <alignment horizontal="left" vertical="center" wrapText="1"/>
    </xf>
    <xf numFmtId="0" fontId="10" fillId="0" borderId="51" xfId="1" applyFont="1" applyBorder="1" applyAlignment="1" applyProtection="1">
      <alignment vertical="center"/>
    </xf>
    <xf numFmtId="0" fontId="26" fillId="0" borderId="72" xfId="1" applyFont="1" applyBorder="1" applyAlignment="1" applyProtection="1">
      <alignment horizontal="center" vertical="center" wrapText="1"/>
    </xf>
    <xf numFmtId="0" fontId="26" fillId="0" borderId="73" xfId="1" applyFont="1" applyBorder="1" applyAlignment="1" applyProtection="1">
      <alignment horizontal="center" vertical="center" wrapText="1"/>
    </xf>
    <xf numFmtId="0" fontId="9" fillId="0" borderId="56" xfId="1" applyFont="1" applyFill="1" applyBorder="1" applyAlignment="1" applyProtection="1">
      <alignment horizontal="center" vertical="center" wrapText="1"/>
    </xf>
    <xf numFmtId="0" fontId="9" fillId="0" borderId="51" xfId="1" applyFont="1" applyFill="1" applyBorder="1" applyAlignment="1" applyProtection="1">
      <alignment horizontal="center" vertical="center" wrapText="1"/>
    </xf>
    <xf numFmtId="2" fontId="9" fillId="0" borderId="43" xfId="1" applyNumberFormat="1" applyFont="1" applyBorder="1" applyAlignment="1" applyProtection="1">
      <alignment horizontal="center" vertical="center"/>
    </xf>
    <xf numFmtId="4" fontId="21" fillId="0" borderId="19" xfId="1" applyNumberFormat="1" applyFont="1" applyBorder="1" applyAlignment="1" applyProtection="1">
      <alignment horizontal="center" vertical="center"/>
    </xf>
    <xf numFmtId="0" fontId="17" fillId="0" borderId="12" xfId="1" applyFont="1" applyBorder="1" applyAlignment="1" applyProtection="1">
      <alignment horizontal="center" vertical="center"/>
    </xf>
    <xf numFmtId="0" fontId="17" fillId="0" borderId="57" xfId="1" applyFont="1" applyBorder="1" applyAlignment="1" applyProtection="1">
      <alignment vertical="center"/>
    </xf>
    <xf numFmtId="0" fontId="17" fillId="0" borderId="102" xfId="1" applyFont="1" applyBorder="1" applyAlignment="1" applyProtection="1">
      <alignment vertical="center"/>
    </xf>
    <xf numFmtId="0" fontId="9" fillId="0" borderId="58" xfId="1" applyFont="1" applyFill="1" applyBorder="1" applyAlignment="1" applyProtection="1">
      <alignment horizontal="center" vertical="center" wrapText="1"/>
    </xf>
    <xf numFmtId="0" fontId="9" fillId="0" borderId="59" xfId="1" applyFont="1" applyFill="1" applyBorder="1" applyAlignment="1" applyProtection="1">
      <alignment horizontal="center" vertical="center" wrapText="1"/>
    </xf>
    <xf numFmtId="4" fontId="9" fillId="0" borderId="62" xfId="1" applyNumberFormat="1" applyFont="1" applyFill="1" applyBorder="1" applyAlignment="1" applyProtection="1">
      <alignment horizontal="center" vertical="center"/>
    </xf>
    <xf numFmtId="0" fontId="17" fillId="0" borderId="68" xfId="1" applyFont="1" applyBorder="1" applyAlignment="1" applyProtection="1">
      <alignment vertical="center"/>
    </xf>
    <xf numFmtId="0" fontId="17" fillId="0" borderId="103" xfId="1" applyFont="1" applyBorder="1" applyAlignment="1" applyProtection="1">
      <alignment vertical="center"/>
    </xf>
    <xf numFmtId="0" fontId="9" fillId="0" borderId="60" xfId="1" applyFont="1" applyFill="1" applyBorder="1" applyAlignment="1" applyProtection="1">
      <alignment horizontal="center" vertical="center" wrapText="1"/>
    </xf>
    <xf numFmtId="0" fontId="9" fillId="0" borderId="61" xfId="1" applyFont="1" applyFill="1" applyBorder="1" applyAlignment="1" applyProtection="1">
      <alignment horizontal="center" vertical="center" wrapText="1"/>
    </xf>
    <xf numFmtId="4" fontId="9" fillId="0" borderId="63" xfId="1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37" fillId="0" borderId="36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37" fillId="0" borderId="31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left" vertical="center"/>
    </xf>
    <xf numFmtId="164" fontId="12" fillId="0" borderId="29" xfId="0" applyNumberFormat="1" applyFont="1" applyBorder="1" applyAlignment="1" applyProtection="1">
      <alignment horizontal="center" vertical="center"/>
    </xf>
    <xf numFmtId="164" fontId="12" fillId="0" borderId="30" xfId="0" applyNumberFormat="1" applyFont="1" applyBorder="1" applyAlignment="1" applyProtection="1">
      <alignment horizontal="center" vertical="center"/>
    </xf>
    <xf numFmtId="164" fontId="12" fillId="0" borderId="28" xfId="0" applyNumberFormat="1" applyFont="1" applyBorder="1" applyAlignment="1" applyProtection="1">
      <alignment horizontal="center" vertical="center"/>
    </xf>
    <xf numFmtId="164" fontId="12" fillId="0" borderId="41" xfId="0" applyNumberFormat="1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left" vertical="center"/>
    </xf>
    <xf numFmtId="164" fontId="12" fillId="0" borderId="33" xfId="0" applyNumberFormat="1" applyFont="1" applyBorder="1" applyAlignment="1" applyProtection="1">
      <alignment horizontal="center" vertical="center"/>
    </xf>
    <xf numFmtId="164" fontId="12" fillId="0" borderId="34" xfId="0" applyNumberFormat="1" applyFont="1" applyBorder="1" applyAlignment="1" applyProtection="1">
      <alignment horizontal="center" vertical="center"/>
    </xf>
    <xf numFmtId="164" fontId="12" fillId="0" borderId="38" xfId="0" applyNumberFormat="1" applyFont="1" applyBorder="1" applyAlignment="1" applyProtection="1">
      <alignment horizontal="center" vertical="center"/>
    </xf>
    <xf numFmtId="164" fontId="12" fillId="0" borderId="42" xfId="0" applyNumberFormat="1" applyFont="1" applyBorder="1" applyAlignment="1" applyProtection="1">
      <alignment horizontal="center" vertical="center"/>
    </xf>
    <xf numFmtId="0" fontId="9" fillId="0" borderId="17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4" fontId="9" fillId="0" borderId="69" xfId="1" applyNumberFormat="1" applyFont="1" applyFill="1" applyBorder="1" applyAlignment="1" applyProtection="1">
      <alignment horizontal="center" vertical="center"/>
    </xf>
    <xf numFmtId="0" fontId="25" fillId="0" borderId="0" xfId="1" applyFont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164" fontId="12" fillId="0" borderId="0" xfId="0" applyNumberFormat="1" applyFont="1" applyBorder="1" applyAlignment="1" applyProtection="1">
      <alignment horizontal="center" vertical="center"/>
    </xf>
    <xf numFmtId="0" fontId="35" fillId="8" borderId="71" xfId="1" applyFont="1" applyFill="1" applyBorder="1" applyAlignment="1" applyProtection="1">
      <alignment horizontal="right" vertical="center"/>
    </xf>
    <xf numFmtId="0" fontId="35" fillId="8" borderId="6" xfId="1" applyFont="1" applyFill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26" fillId="0" borderId="41" xfId="1" applyFont="1" applyFill="1" applyBorder="1" applyAlignment="1" applyProtection="1">
      <alignment vertical="center"/>
    </xf>
    <xf numFmtId="0" fontId="10" fillId="13" borderId="46" xfId="1" applyFont="1" applyFill="1" applyBorder="1" applyAlignment="1" applyProtection="1">
      <alignment vertical="center" wrapText="1"/>
    </xf>
    <xf numFmtId="3" fontId="27" fillId="13" borderId="28" xfId="1" applyNumberFormat="1" applyFont="1" applyFill="1" applyBorder="1" applyAlignment="1" applyProtection="1">
      <alignment horizontal="center" vertical="center"/>
    </xf>
    <xf numFmtId="0" fontId="26" fillId="0" borderId="62" xfId="1" applyFont="1" applyBorder="1" applyAlignment="1" applyProtection="1">
      <alignment horizontal="center" vertical="center"/>
    </xf>
    <xf numFmtId="0" fontId="28" fillId="0" borderId="20" xfId="1" applyFont="1" applyBorder="1" applyAlignment="1" applyProtection="1">
      <alignment horizontal="center" vertical="center"/>
    </xf>
    <xf numFmtId="0" fontId="26" fillId="0" borderId="72" xfId="1" applyFont="1" applyBorder="1" applyAlignment="1" applyProtection="1">
      <alignment horizontal="center" vertical="center"/>
    </xf>
    <xf numFmtId="0" fontId="26" fillId="0" borderId="73" xfId="1" applyFont="1" applyBorder="1" applyAlignment="1" applyProtection="1">
      <alignment horizontal="center" vertical="center"/>
    </xf>
    <xf numFmtId="0" fontId="13" fillId="0" borderId="36" xfId="0" applyFont="1" applyBorder="1" applyAlignment="1" applyProtection="1">
      <alignment horizontal="left" vertical="center"/>
    </xf>
    <xf numFmtId="164" fontId="12" fillId="0" borderId="39" xfId="0" applyNumberFormat="1" applyFont="1" applyBorder="1" applyAlignment="1" applyProtection="1">
      <alignment horizontal="center" vertical="center"/>
    </xf>
    <xf numFmtId="164" fontId="12" fillId="0" borderId="35" xfId="0" applyNumberFormat="1" applyFont="1" applyBorder="1" applyAlignment="1" applyProtection="1">
      <alignment horizontal="center" vertical="center"/>
    </xf>
    <xf numFmtId="164" fontId="12" fillId="0" borderId="37" xfId="0" applyNumberFormat="1" applyFont="1" applyBorder="1" applyAlignment="1" applyProtection="1">
      <alignment horizontal="center" vertical="center"/>
    </xf>
    <xf numFmtId="164" fontId="12" fillId="0" borderId="40" xfId="0" applyNumberFormat="1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left" vertical="center"/>
    </xf>
    <xf numFmtId="0" fontId="9" fillId="0" borderId="11" xfId="1" applyFont="1" applyBorder="1" applyAlignment="1" applyProtection="1">
      <alignment horizontal="left" vertical="center"/>
    </xf>
    <xf numFmtId="0" fontId="9" fillId="0" borderId="41" xfId="1" applyFont="1" applyBorder="1" applyAlignment="1" applyProtection="1">
      <alignment horizontal="left" vertical="center"/>
    </xf>
    <xf numFmtId="2" fontId="34" fillId="0" borderId="28" xfId="0" applyNumberFormat="1" applyFont="1" applyBorder="1" applyAlignment="1" applyProtection="1">
      <alignment horizontal="center" vertical="center"/>
    </xf>
    <xf numFmtId="2" fontId="34" fillId="0" borderId="41" xfId="0" applyNumberFormat="1" applyFont="1" applyBorder="1" applyAlignment="1" applyProtection="1">
      <alignment horizontal="center" vertical="center"/>
    </xf>
    <xf numFmtId="2" fontId="34" fillId="0" borderId="28" xfId="0" applyNumberFormat="1" applyFont="1" applyBorder="1" applyAlignment="1" applyProtection="1">
      <alignment horizontal="center" vertical="center"/>
    </xf>
    <xf numFmtId="2" fontId="9" fillId="2" borderId="28" xfId="1" applyNumberFormat="1" applyFont="1" applyFill="1" applyBorder="1" applyAlignment="1" applyProtection="1">
      <alignment horizontal="center" vertical="center"/>
    </xf>
    <xf numFmtId="0" fontId="9" fillId="6" borderId="29" xfId="1" applyFont="1" applyFill="1" applyBorder="1" applyAlignment="1" applyProtection="1">
      <alignment horizontal="left" vertical="center"/>
    </xf>
    <xf numFmtId="0" fontId="9" fillId="6" borderId="11" xfId="1" applyFont="1" applyFill="1" applyBorder="1" applyAlignment="1" applyProtection="1">
      <alignment horizontal="left" vertical="center"/>
    </xf>
    <xf numFmtId="0" fontId="9" fillId="6" borderId="41" xfId="1" applyFont="1" applyFill="1" applyBorder="1" applyAlignment="1" applyProtection="1">
      <alignment horizontal="left" vertical="center"/>
    </xf>
    <xf numFmtId="2" fontId="34" fillId="6" borderId="41" xfId="0" applyNumberFormat="1" applyFont="1" applyFill="1" applyBorder="1" applyAlignment="1" applyProtection="1">
      <alignment horizontal="center" vertical="center"/>
    </xf>
    <xf numFmtId="2" fontId="34" fillId="6" borderId="28" xfId="0" applyNumberFormat="1" applyFont="1" applyFill="1" applyBorder="1" applyAlignment="1" applyProtection="1">
      <alignment horizontal="center" vertical="center"/>
    </xf>
    <xf numFmtId="2" fontId="9" fillId="2" borderId="9" xfId="1" applyNumberFormat="1" applyFont="1" applyFill="1" applyBorder="1" applyAlignment="1" applyProtection="1">
      <alignment horizontal="center" vertical="center"/>
    </xf>
    <xf numFmtId="2" fontId="34" fillId="0" borderId="7" xfId="0" applyNumberFormat="1" applyFont="1" applyBorder="1" applyAlignment="1" applyProtection="1">
      <alignment horizontal="center" vertical="center"/>
    </xf>
    <xf numFmtId="2" fontId="34" fillId="0" borderId="9" xfId="0" applyNumberFormat="1" applyFont="1" applyBorder="1" applyAlignment="1" applyProtection="1">
      <alignment horizontal="center" vertical="center"/>
    </xf>
    <xf numFmtId="4" fontId="21" fillId="0" borderId="0" xfId="1" applyNumberFormat="1" applyFont="1" applyBorder="1" applyAlignment="1" applyProtection="1">
      <alignment horizontal="center" vertical="center"/>
    </xf>
    <xf numFmtId="0" fontId="17" fillId="0" borderId="13" xfId="1" applyFont="1" applyBorder="1" applyAlignment="1" applyProtection="1">
      <alignment horizontal="center" vertical="center"/>
    </xf>
    <xf numFmtId="2" fontId="35" fillId="8" borderId="71" xfId="1" applyNumberFormat="1" applyFont="1" applyFill="1" applyBorder="1" applyAlignment="1" applyProtection="1">
      <alignment horizontal="center" vertical="center"/>
    </xf>
    <xf numFmtId="0" fontId="17" fillId="0" borderId="80" xfId="1" applyFont="1" applyBorder="1" applyAlignment="1" applyProtection="1">
      <alignment vertical="center"/>
    </xf>
    <xf numFmtId="0" fontId="17" fillId="0" borderId="81" xfId="1" applyFont="1" applyBorder="1" applyAlignment="1" applyProtection="1">
      <alignment vertical="center"/>
    </xf>
    <xf numFmtId="0" fontId="17" fillId="0" borderId="104" xfId="1" applyFont="1" applyBorder="1" applyAlignment="1" applyProtection="1">
      <alignment vertical="center"/>
    </xf>
    <xf numFmtId="0" fontId="10" fillId="13" borderId="17" xfId="1" applyFont="1" applyFill="1" applyBorder="1" applyAlignment="1" applyProtection="1">
      <alignment vertical="center"/>
    </xf>
    <xf numFmtId="0" fontId="10" fillId="13" borderId="0" xfId="1" applyFont="1" applyFill="1" applyBorder="1" applyAlignment="1" applyProtection="1">
      <alignment horizontal="center" vertical="center"/>
    </xf>
    <xf numFmtId="0" fontId="17" fillId="13" borderId="0" xfId="1" applyFont="1" applyFill="1" applyBorder="1" applyAlignment="1" applyProtection="1">
      <alignment horizontal="center" vertical="center"/>
    </xf>
    <xf numFmtId="0" fontId="10" fillId="13" borderId="0" xfId="1" applyFont="1" applyFill="1" applyBorder="1" applyAlignment="1" applyProtection="1">
      <alignment horizontal="center" vertical="center"/>
    </xf>
    <xf numFmtId="0" fontId="21" fillId="13" borderId="21" xfId="1" applyFont="1" applyFill="1" applyBorder="1" applyAlignment="1" applyProtection="1">
      <alignment horizontal="center" vertical="center"/>
    </xf>
    <xf numFmtId="0" fontId="22" fillId="0" borderId="77" xfId="1" applyFont="1" applyBorder="1" applyAlignment="1" applyProtection="1">
      <alignment vertical="center"/>
    </xf>
    <xf numFmtId="0" fontId="26" fillId="13" borderId="41" xfId="1" applyFont="1" applyFill="1" applyBorder="1" applyAlignment="1" applyProtection="1">
      <alignment vertical="center"/>
    </xf>
    <xf numFmtId="0" fontId="26" fillId="13" borderId="46" xfId="1" applyFont="1" applyFill="1" applyBorder="1" applyAlignment="1" applyProtection="1">
      <alignment vertical="center"/>
    </xf>
    <xf numFmtId="0" fontId="26" fillId="13" borderId="28" xfId="1" applyFont="1" applyFill="1" applyBorder="1" applyAlignment="1" applyProtection="1">
      <alignment vertical="center"/>
    </xf>
    <xf numFmtId="0" fontId="21" fillId="13" borderId="2" xfId="1" applyFont="1" applyFill="1" applyBorder="1" applyAlignment="1" applyProtection="1">
      <alignment horizontal="center" vertical="center"/>
    </xf>
    <xf numFmtId="4" fontId="9" fillId="13" borderId="2" xfId="1" applyNumberFormat="1" applyFont="1" applyFill="1" applyBorder="1" applyAlignment="1" applyProtection="1">
      <alignment horizontal="center" vertical="center"/>
    </xf>
    <xf numFmtId="0" fontId="9" fillId="13" borderId="22" xfId="1" applyFont="1" applyFill="1" applyBorder="1" applyAlignment="1" applyProtection="1">
      <alignment vertical="center"/>
    </xf>
    <xf numFmtId="0" fontId="9" fillId="0" borderId="29" xfId="1" applyFont="1" applyBorder="1" applyAlignment="1" applyProtection="1">
      <alignment vertical="center"/>
    </xf>
    <xf numFmtId="0" fontId="9" fillId="0" borderId="11" xfId="1" applyFont="1" applyBorder="1" applyAlignment="1" applyProtection="1">
      <alignment vertical="center"/>
    </xf>
    <xf numFmtId="0" fontId="9" fillId="0" borderId="41" xfId="1" applyFont="1" applyBorder="1" applyAlignment="1" applyProtection="1">
      <alignment vertical="center"/>
    </xf>
    <xf numFmtId="0" fontId="18" fillId="0" borderId="49" xfId="1" applyFont="1" applyBorder="1" applyAlignment="1" applyProtection="1">
      <alignment horizontal="center" vertical="center"/>
    </xf>
    <xf numFmtId="0" fontId="18" fillId="0" borderId="82" xfId="1" applyFont="1" applyBorder="1" applyAlignment="1" applyProtection="1">
      <alignment horizontal="center" vertical="center"/>
    </xf>
    <xf numFmtId="0" fontId="18" fillId="0" borderId="83" xfId="1" applyFont="1" applyBorder="1" applyAlignment="1" applyProtection="1">
      <alignment horizontal="center" vertical="center"/>
    </xf>
    <xf numFmtId="0" fontId="21" fillId="13" borderId="23" xfId="1" applyFont="1" applyFill="1" applyBorder="1" applyAlignment="1" applyProtection="1">
      <alignment horizontal="center" vertical="center"/>
    </xf>
    <xf numFmtId="0" fontId="18" fillId="9" borderId="44" xfId="1" applyFont="1" applyFill="1" applyBorder="1" applyAlignment="1" applyProtection="1">
      <alignment horizontal="center" vertical="center"/>
    </xf>
    <xf numFmtId="0" fontId="18" fillId="9" borderId="2" xfId="1" applyFont="1" applyFill="1" applyBorder="1" applyAlignment="1" applyProtection="1">
      <alignment horizontal="center" vertical="center"/>
    </xf>
    <xf numFmtId="0" fontId="18" fillId="9" borderId="45" xfId="1" applyFont="1" applyFill="1" applyBorder="1" applyAlignment="1" applyProtection="1">
      <alignment horizontal="center" vertical="center"/>
    </xf>
    <xf numFmtId="0" fontId="9" fillId="0" borderId="31" xfId="1" applyFont="1" applyBorder="1" applyAlignment="1" applyProtection="1">
      <alignment horizontal="left" vertical="center"/>
    </xf>
    <xf numFmtId="0" fontId="9" fillId="0" borderId="46" xfId="1" applyFont="1" applyBorder="1" applyAlignment="1" applyProtection="1">
      <alignment horizontal="left" vertical="center"/>
    </xf>
    <xf numFmtId="0" fontId="9" fillId="13" borderId="23" xfId="1" applyFont="1" applyFill="1" applyBorder="1" applyAlignment="1" applyProtection="1">
      <alignment vertical="center"/>
    </xf>
    <xf numFmtId="0" fontId="18" fillId="8" borderId="11" xfId="1" applyFont="1" applyFill="1" applyBorder="1" applyAlignment="1" applyProtection="1">
      <alignment horizontal="center" vertical="center"/>
    </xf>
    <xf numFmtId="0" fontId="9" fillId="13" borderId="19" xfId="1" applyFont="1" applyFill="1" applyBorder="1" applyAlignment="1" applyProtection="1">
      <alignment vertical="center"/>
    </xf>
    <xf numFmtId="0" fontId="19" fillId="8" borderId="11" xfId="0" applyFont="1" applyFill="1" applyBorder="1" applyAlignment="1" applyProtection="1">
      <alignment vertical="center"/>
    </xf>
    <xf numFmtId="0" fontId="10" fillId="13" borderId="0" xfId="1" applyFont="1" applyFill="1" applyBorder="1" applyAlignment="1" applyProtection="1">
      <alignment horizontal="center" vertical="center" wrapText="1"/>
    </xf>
    <xf numFmtId="0" fontId="18" fillId="9" borderId="41" xfId="1" applyFont="1" applyFill="1" applyBorder="1" applyAlignment="1" applyProtection="1">
      <alignment horizontal="center" vertical="center"/>
    </xf>
    <xf numFmtId="0" fontId="18" fillId="9" borderId="46" xfId="1" applyFont="1" applyFill="1" applyBorder="1" applyAlignment="1" applyProtection="1">
      <alignment horizontal="center" vertical="center"/>
    </xf>
    <xf numFmtId="0" fontId="18" fillId="9" borderId="28" xfId="1" applyFont="1" applyFill="1" applyBorder="1" applyAlignment="1" applyProtection="1">
      <alignment horizontal="center" vertical="center"/>
    </xf>
    <xf numFmtId="4" fontId="36" fillId="12" borderId="74" xfId="1" applyNumberFormat="1" applyFont="1" applyFill="1" applyBorder="1" applyAlignment="1" applyProtection="1">
      <alignment horizontal="right" vertical="center"/>
    </xf>
    <xf numFmtId="4" fontId="36" fillId="12" borderId="76" xfId="1" applyNumberFormat="1" applyFont="1" applyFill="1" applyBorder="1" applyAlignment="1" applyProtection="1">
      <alignment horizontal="right" vertical="center"/>
    </xf>
    <xf numFmtId="4" fontId="36" fillId="12" borderId="75" xfId="1" applyNumberFormat="1" applyFont="1" applyFill="1" applyBorder="1" applyAlignment="1" applyProtection="1">
      <alignment horizontal="right" vertical="center"/>
    </xf>
    <xf numFmtId="165" fontId="18" fillId="9" borderId="7" xfId="1" applyNumberFormat="1" applyFont="1" applyFill="1" applyBorder="1" applyAlignment="1" applyProtection="1">
      <alignment horizontal="center" vertical="center"/>
    </xf>
    <xf numFmtId="165" fontId="18" fillId="9" borderId="8" xfId="1" applyNumberFormat="1" applyFont="1" applyFill="1" applyBorder="1" applyAlignment="1" applyProtection="1">
      <alignment horizontal="center" vertical="center"/>
    </xf>
    <xf numFmtId="165" fontId="18" fillId="9" borderId="9" xfId="1" applyNumberFormat="1" applyFont="1" applyFill="1" applyBorder="1" applyAlignment="1" applyProtection="1">
      <alignment horizontal="center" vertical="center"/>
    </xf>
    <xf numFmtId="4" fontId="18" fillId="0" borderId="0" xfId="1" applyNumberFormat="1" applyFont="1" applyBorder="1" applyAlignment="1" applyProtection="1">
      <alignment horizontal="center" vertical="center"/>
    </xf>
    <xf numFmtId="0" fontId="18" fillId="8" borderId="47" xfId="1" applyFont="1" applyFill="1" applyBorder="1" applyAlignment="1" applyProtection="1">
      <alignment horizontal="center" vertical="center"/>
    </xf>
    <xf numFmtId="0" fontId="18" fillId="8" borderId="49" xfId="1" applyFont="1" applyFill="1" applyBorder="1" applyAlignment="1" applyProtection="1">
      <alignment horizontal="center" vertical="center"/>
    </xf>
    <xf numFmtId="0" fontId="18" fillId="8" borderId="48" xfId="1" applyFont="1" applyFill="1" applyBorder="1" applyAlignment="1" applyProtection="1">
      <alignment horizontal="center" vertical="center"/>
    </xf>
    <xf numFmtId="166" fontId="15" fillId="8" borderId="47" xfId="1" applyNumberFormat="1" applyFont="1" applyFill="1" applyBorder="1" applyAlignment="1" applyProtection="1">
      <alignment horizontal="center" vertical="center"/>
    </xf>
    <xf numFmtId="4" fontId="9" fillId="13" borderId="0" xfId="1" applyNumberFormat="1" applyFont="1" applyFill="1" applyBorder="1" applyAlignment="1" applyProtection="1">
      <alignment horizontal="center" vertical="center"/>
    </xf>
    <xf numFmtId="0" fontId="30" fillId="0" borderId="56" xfId="1" applyFont="1" applyBorder="1" applyAlignment="1" applyProtection="1">
      <alignment horizontal="center" vertical="center" wrapText="1"/>
    </xf>
    <xf numFmtId="0" fontId="30" fillId="0" borderId="13" xfId="1" applyFont="1" applyBorder="1" applyAlignment="1" applyProtection="1">
      <alignment horizontal="center" vertical="center" wrapText="1"/>
    </xf>
    <xf numFmtId="4" fontId="26" fillId="0" borderId="41" xfId="1" applyNumberFormat="1" applyFont="1" applyBorder="1" applyAlignment="1" applyProtection="1">
      <alignment horizontal="center" vertical="center"/>
    </xf>
    <xf numFmtId="4" fontId="26" fillId="0" borderId="46" xfId="1" applyNumberFormat="1" applyFont="1" applyBorder="1" applyAlignment="1" applyProtection="1">
      <alignment horizontal="center" vertical="center"/>
    </xf>
    <xf numFmtId="0" fontId="26" fillId="0" borderId="41" xfId="1" applyFont="1" applyBorder="1" applyAlignment="1" applyProtection="1">
      <alignment horizontal="center" vertical="center"/>
    </xf>
    <xf numFmtId="0" fontId="26" fillId="0" borderId="28" xfId="1" applyFont="1" applyBorder="1" applyAlignment="1" applyProtection="1">
      <alignment horizontal="center" vertical="center"/>
    </xf>
    <xf numFmtId="0" fontId="9" fillId="0" borderId="41" xfId="1" applyFont="1" applyBorder="1" applyAlignment="1" applyProtection="1">
      <alignment horizontal="center" vertical="center"/>
    </xf>
    <xf numFmtId="0" fontId="9" fillId="0" borderId="46" xfId="1" applyFont="1" applyBorder="1" applyAlignment="1" applyProtection="1">
      <alignment horizontal="center" vertical="center"/>
    </xf>
    <xf numFmtId="4" fontId="10" fillId="0" borderId="41" xfId="1" applyNumberFormat="1" applyFont="1" applyBorder="1" applyAlignment="1" applyProtection="1">
      <alignment horizontal="center" vertical="center"/>
    </xf>
    <xf numFmtId="4" fontId="10" fillId="0" borderId="46" xfId="1" applyNumberFormat="1" applyFont="1" applyBorder="1" applyAlignment="1" applyProtection="1">
      <alignment horizontal="center" vertical="center"/>
    </xf>
    <xf numFmtId="0" fontId="10" fillId="0" borderId="41" xfId="1" applyFont="1" applyBorder="1" applyAlignment="1" applyProtection="1">
      <alignment horizontal="center" vertical="center"/>
    </xf>
    <xf numFmtId="0" fontId="10" fillId="0" borderId="46" xfId="1" applyFont="1" applyBorder="1" applyAlignment="1" applyProtection="1">
      <alignment horizontal="center" vertical="center"/>
    </xf>
    <xf numFmtId="49" fontId="10" fillId="0" borderId="41" xfId="1" applyNumberFormat="1" applyFont="1" applyBorder="1" applyAlignment="1" applyProtection="1">
      <alignment horizontal="center" vertical="center"/>
    </xf>
    <xf numFmtId="49" fontId="10" fillId="0" borderId="46" xfId="1" applyNumberFormat="1" applyFont="1" applyBorder="1" applyAlignment="1" applyProtection="1">
      <alignment horizontal="center" vertical="center"/>
    </xf>
    <xf numFmtId="0" fontId="30" fillId="13" borderId="17" xfId="1" applyFont="1" applyFill="1" applyBorder="1" applyAlignment="1" applyProtection="1">
      <alignment horizontal="center" vertical="center" wrapText="1"/>
    </xf>
    <xf numFmtId="0" fontId="30" fillId="13" borderId="0" xfId="1" applyFont="1" applyFill="1" applyBorder="1" applyAlignment="1" applyProtection="1">
      <alignment horizontal="center" vertical="center" wrapText="1"/>
    </xf>
    <xf numFmtId="4" fontId="9" fillId="13" borderId="0" xfId="1" applyNumberFormat="1" applyFont="1" applyFill="1" applyBorder="1" applyAlignment="1" applyProtection="1">
      <alignment horizontal="left" vertical="center"/>
    </xf>
    <xf numFmtId="3" fontId="18" fillId="13" borderId="0" xfId="1" applyNumberFormat="1" applyFont="1" applyFill="1" applyBorder="1" applyAlignment="1" applyProtection="1">
      <alignment vertical="center"/>
    </xf>
    <xf numFmtId="0" fontId="10" fillId="13" borderId="25" xfId="1" applyFont="1" applyFill="1" applyBorder="1" applyAlignment="1" applyProtection="1">
      <alignment vertical="center"/>
    </xf>
    <xf numFmtId="0" fontId="10" fillId="13" borderId="26" xfId="1" applyFont="1" applyFill="1" applyBorder="1" applyAlignment="1" applyProtection="1">
      <alignment vertical="center"/>
    </xf>
    <xf numFmtId="0" fontId="10" fillId="13" borderId="0" xfId="1" applyFont="1" applyFill="1" applyBorder="1" applyAlignment="1" applyProtection="1">
      <alignment vertical="center"/>
    </xf>
    <xf numFmtId="4" fontId="10" fillId="13" borderId="0" xfId="1" applyNumberFormat="1" applyFont="1" applyFill="1" applyBorder="1" applyAlignment="1" applyProtection="1">
      <alignment horizontal="center" vertical="center"/>
    </xf>
    <xf numFmtId="0" fontId="10" fillId="13" borderId="27" xfId="1" applyFont="1" applyFill="1" applyBorder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31" fillId="0" borderId="0" xfId="1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21" fillId="13" borderId="1" xfId="1" applyFont="1" applyFill="1" applyBorder="1" applyAlignment="1" applyProtection="1">
      <alignment vertical="center"/>
    </xf>
    <xf numFmtId="0" fontId="18" fillId="13" borderId="2" xfId="1" applyFont="1" applyFill="1" applyBorder="1" applyAlignment="1" applyProtection="1">
      <alignment vertical="center"/>
    </xf>
    <xf numFmtId="0" fontId="35" fillId="13" borderId="2" xfId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0" fontId="18" fillId="8" borderId="56" xfId="1" applyFont="1" applyFill="1" applyBorder="1" applyAlignment="1" applyProtection="1">
      <alignment horizontal="center" vertical="center" wrapText="1"/>
    </xf>
    <xf numFmtId="0" fontId="18" fillId="8" borderId="13" xfId="1" applyFont="1" applyFill="1" applyBorder="1" applyAlignment="1" applyProtection="1">
      <alignment horizontal="center" vertical="center" wrapText="1"/>
    </xf>
    <xf numFmtId="4" fontId="22" fillId="0" borderId="12" xfId="1" applyNumberFormat="1" applyFont="1" applyBorder="1" applyAlignment="1" applyProtection="1">
      <alignment horizontal="left" vertical="center" wrapText="1"/>
    </xf>
    <xf numFmtId="0" fontId="18" fillId="13" borderId="0" xfId="1" applyFont="1" applyFill="1" applyBorder="1" applyAlignment="1" applyProtection="1">
      <alignment horizontal="center" vertical="center"/>
    </xf>
    <xf numFmtId="4" fontId="18" fillId="13" borderId="0" xfId="1" applyNumberFormat="1" applyFont="1" applyFill="1" applyBorder="1" applyAlignment="1" applyProtection="1">
      <alignment vertical="center"/>
    </xf>
    <xf numFmtId="0" fontId="35" fillId="9" borderId="41" xfId="1" applyFont="1" applyFill="1" applyBorder="1" applyAlignment="1" applyProtection="1">
      <alignment horizontal="center" vertical="center"/>
    </xf>
    <xf numFmtId="0" fontId="35" fillId="9" borderId="46" xfId="1" applyFont="1" applyFill="1" applyBorder="1" applyAlignment="1" applyProtection="1">
      <alignment horizontal="center" vertical="center"/>
    </xf>
    <xf numFmtId="0" fontId="35" fillId="9" borderId="28" xfId="1" applyFont="1" applyFill="1" applyBorder="1" applyAlignment="1" applyProtection="1">
      <alignment horizontal="center" vertical="center"/>
    </xf>
    <xf numFmtId="0" fontId="35" fillId="13" borderId="11" xfId="1" applyFont="1" applyFill="1" applyBorder="1" applyAlignment="1" applyProtection="1">
      <alignment horizontal="center" vertical="center"/>
    </xf>
    <xf numFmtId="0" fontId="21" fillId="13" borderId="24" xfId="1" applyFont="1" applyFill="1" applyBorder="1" applyAlignment="1" applyProtection="1">
      <alignment vertical="center" wrapText="1"/>
    </xf>
    <xf numFmtId="0" fontId="0" fillId="13" borderId="3" xfId="0" applyFont="1" applyFill="1" applyBorder="1" applyAlignment="1" applyProtection="1">
      <alignment vertical="center"/>
    </xf>
    <xf numFmtId="4" fontId="9" fillId="13" borderId="3" xfId="1" applyNumberFormat="1" applyFont="1" applyFill="1" applyBorder="1" applyAlignment="1" applyProtection="1">
      <alignment horizontal="center" vertical="center"/>
    </xf>
    <xf numFmtId="0" fontId="9" fillId="13" borderId="3" xfId="1" applyFont="1" applyFill="1" applyBorder="1" applyAlignment="1" applyProtection="1">
      <alignment vertical="center"/>
    </xf>
    <xf numFmtId="0" fontId="9" fillId="13" borderId="5" xfId="1" applyFont="1" applyFill="1" applyBorder="1" applyAlignment="1" applyProtection="1">
      <alignment vertical="center"/>
    </xf>
  </cellXfs>
  <cellStyles count="3">
    <cellStyle name="Normale" xfId="0" builtinId="0"/>
    <cellStyle name="Normale 2" xfId="1"/>
    <cellStyle name="Valuta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it/thumb/f/fe/San_Mauro_Torinese-Stemma.png/80px-San_Mauro_Torinese-Stemma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171450</xdr:rowOff>
    </xdr:from>
    <xdr:to>
      <xdr:col>1</xdr:col>
      <xdr:colOff>400051</xdr:colOff>
      <xdr:row>5</xdr:row>
      <xdr:rowOff>38100</xdr:rowOff>
    </xdr:to>
    <xdr:pic>
      <xdr:nvPicPr>
        <xdr:cNvPr id="3" name="Immagine 2" descr="San Mauro Torinese – Stemma"/>
        <xdr:cNvPicPr/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14300" y="171450"/>
          <a:ext cx="685801" cy="819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AE59"/>
  <sheetViews>
    <sheetView tabSelected="1" workbookViewId="0">
      <selection activeCell="D20" sqref="D20"/>
    </sheetView>
  </sheetViews>
  <sheetFormatPr defaultColWidth="5" defaultRowHeight="15"/>
  <cols>
    <col min="1" max="1" width="6" style="17" customWidth="1"/>
    <col min="2" max="2" width="13.85546875" style="17" customWidth="1"/>
    <col min="3" max="3" width="7.28515625" style="17" customWidth="1"/>
    <col min="4" max="4" width="6.140625" style="17" customWidth="1"/>
    <col min="5" max="5" width="6" style="17" customWidth="1"/>
    <col min="6" max="6" width="4.5703125" style="17" customWidth="1"/>
    <col min="7" max="7" width="3.85546875" style="17" customWidth="1"/>
    <col min="8" max="8" width="1.140625" style="17" customWidth="1"/>
    <col min="9" max="9" width="4" style="17" customWidth="1"/>
    <col min="10" max="10" width="7.42578125" style="17" customWidth="1"/>
    <col min="11" max="11" width="4.7109375" style="17" customWidth="1"/>
    <col min="12" max="12" width="2.5703125" style="17" customWidth="1"/>
    <col min="13" max="13" width="4" style="17" customWidth="1"/>
    <col min="14" max="14" width="3.85546875" style="17" customWidth="1"/>
    <col min="15" max="15" width="3.5703125" style="17" customWidth="1"/>
    <col min="16" max="18" width="4" style="17" customWidth="1"/>
    <col min="19" max="19" width="5.5703125" style="17" customWidth="1"/>
    <col min="20" max="20" width="3.42578125" style="17" customWidth="1"/>
    <col min="21" max="21" width="2.140625" style="17" customWidth="1"/>
    <col min="22" max="23" width="5" style="17"/>
    <col min="24" max="24" width="19.85546875" style="17" customWidth="1"/>
    <col min="25" max="30" width="9.85546875" style="17" customWidth="1"/>
    <col min="31" max="37" width="7.42578125" style="17" customWidth="1"/>
    <col min="38" max="16384" width="5" style="17"/>
  </cols>
  <sheetData>
    <row r="1" spans="1:31" ht="15" customHeight="1">
      <c r="A1" s="172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4"/>
      <c r="V1" s="175"/>
      <c r="W1" s="175"/>
      <c r="X1" s="175"/>
      <c r="Y1" s="175"/>
      <c r="Z1" s="175"/>
      <c r="AA1" s="175"/>
      <c r="AB1" s="175"/>
      <c r="AC1" s="175"/>
      <c r="AD1" s="175"/>
      <c r="AE1" s="175"/>
    </row>
    <row r="2" spans="1:31" ht="15" customHeight="1">
      <c r="A2" s="176"/>
      <c r="B2" s="177"/>
      <c r="C2" s="177"/>
      <c r="D2" s="178" t="s">
        <v>0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7"/>
      <c r="P2" s="177"/>
      <c r="Q2" s="177"/>
      <c r="R2" s="177"/>
      <c r="S2" s="177"/>
      <c r="T2" s="177"/>
      <c r="U2" s="180"/>
      <c r="V2" s="175"/>
      <c r="W2" s="175"/>
      <c r="X2" s="175"/>
      <c r="Y2" s="175"/>
      <c r="Z2" s="175"/>
      <c r="AA2" s="175"/>
      <c r="AB2" s="175"/>
      <c r="AC2" s="175"/>
      <c r="AD2" s="175"/>
      <c r="AE2" s="175"/>
    </row>
    <row r="3" spans="1:31" ht="15" customHeight="1">
      <c r="A3" s="176"/>
      <c r="B3" s="177"/>
      <c r="C3" s="177"/>
      <c r="D3" s="178" t="s">
        <v>19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7"/>
      <c r="P3" s="177"/>
      <c r="Q3" s="177"/>
      <c r="R3" s="177"/>
      <c r="S3" s="177"/>
      <c r="T3" s="177"/>
      <c r="U3" s="180"/>
      <c r="V3" s="175"/>
      <c r="W3" s="175"/>
      <c r="X3" s="175"/>
      <c r="Y3" s="175"/>
      <c r="Z3" s="175"/>
      <c r="AA3" s="175"/>
      <c r="AB3" s="175"/>
      <c r="AC3" s="175"/>
      <c r="AD3" s="175"/>
      <c r="AE3" s="175"/>
    </row>
    <row r="4" spans="1:31" ht="15" customHeight="1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80"/>
      <c r="V4" s="175"/>
      <c r="W4" s="175"/>
      <c r="X4" s="175"/>
      <c r="Y4" s="175"/>
      <c r="Z4" s="175"/>
      <c r="AA4" s="175"/>
      <c r="AB4" s="175"/>
      <c r="AC4" s="175"/>
      <c r="AD4" s="175"/>
      <c r="AE4" s="175"/>
    </row>
    <row r="5" spans="1:31" ht="15" customHeight="1">
      <c r="A5" s="181"/>
      <c r="B5" s="182"/>
      <c r="C5" s="177"/>
      <c r="D5" s="177"/>
      <c r="E5" s="177"/>
      <c r="F5" s="177"/>
      <c r="G5" s="177"/>
      <c r="H5" s="177"/>
      <c r="I5" s="177"/>
      <c r="J5" s="177"/>
      <c r="K5" s="177"/>
      <c r="L5" s="182"/>
      <c r="M5" s="182"/>
      <c r="N5" s="177"/>
      <c r="O5" s="177"/>
      <c r="P5" s="177"/>
      <c r="Q5" s="177"/>
      <c r="R5" s="177"/>
      <c r="S5" s="177"/>
      <c r="T5" s="177"/>
      <c r="U5" s="180"/>
      <c r="V5" s="183"/>
      <c r="W5" s="175"/>
      <c r="X5" s="175"/>
      <c r="Y5" s="175"/>
      <c r="Z5" s="175"/>
      <c r="AA5" s="175"/>
      <c r="AB5" s="175"/>
      <c r="AC5" s="175"/>
      <c r="AD5" s="175"/>
      <c r="AE5" s="175"/>
    </row>
    <row r="6" spans="1:31" ht="9.75" customHeight="1">
      <c r="A6" s="181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82"/>
      <c r="M6" s="182"/>
      <c r="N6" s="177"/>
      <c r="O6" s="177"/>
      <c r="P6" s="177"/>
      <c r="Q6" s="177"/>
      <c r="R6" s="177"/>
      <c r="S6" s="177"/>
      <c r="T6" s="177"/>
      <c r="U6" s="180"/>
      <c r="V6" s="184"/>
      <c r="W6" s="175"/>
      <c r="X6" s="175"/>
      <c r="Y6" s="175"/>
      <c r="Z6" s="175"/>
      <c r="AA6" s="175"/>
      <c r="AB6" s="175"/>
      <c r="AC6" s="175"/>
      <c r="AD6" s="175"/>
      <c r="AE6" s="175"/>
    </row>
    <row r="7" spans="1:31" ht="15" customHeight="1">
      <c r="A7" s="185" t="s">
        <v>58</v>
      </c>
      <c r="B7" s="186"/>
      <c r="C7" s="113"/>
      <c r="D7" s="114"/>
      <c r="E7" s="114"/>
      <c r="F7" s="114"/>
      <c r="G7" s="114"/>
      <c r="H7" s="114"/>
      <c r="I7" s="114"/>
      <c r="J7" s="114"/>
      <c r="K7" s="114"/>
      <c r="L7" s="177"/>
      <c r="M7" s="187" t="s">
        <v>20</v>
      </c>
      <c r="N7" s="114"/>
      <c r="O7" s="114"/>
      <c r="P7" s="114"/>
      <c r="Q7" s="114"/>
      <c r="R7" s="114"/>
      <c r="S7" s="114"/>
      <c r="T7" s="114"/>
      <c r="U7" s="188"/>
      <c r="V7" s="183"/>
      <c r="W7" s="175"/>
      <c r="X7" s="175"/>
      <c r="Y7" s="175"/>
      <c r="Z7" s="175"/>
      <c r="AA7" s="175"/>
      <c r="AB7" s="175"/>
      <c r="AC7" s="175"/>
      <c r="AD7" s="175"/>
      <c r="AE7" s="175"/>
    </row>
    <row r="8" spans="1:31" ht="6" customHeight="1">
      <c r="A8" s="189"/>
      <c r="B8" s="190"/>
      <c r="C8" s="177"/>
      <c r="D8" s="191"/>
      <c r="E8" s="191"/>
      <c r="F8" s="191"/>
      <c r="G8" s="191"/>
      <c r="H8" s="182"/>
      <c r="I8" s="182"/>
      <c r="J8" s="192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88"/>
      <c r="V8" s="183"/>
      <c r="W8" s="175"/>
      <c r="X8" s="175"/>
      <c r="Y8" s="175"/>
      <c r="Z8" s="175"/>
      <c r="AA8" s="175"/>
      <c r="AB8" s="175"/>
      <c r="AC8" s="175"/>
      <c r="AD8" s="175"/>
      <c r="AE8" s="175"/>
    </row>
    <row r="9" spans="1:31" ht="15.75" customHeight="1">
      <c r="A9" s="189"/>
      <c r="B9" s="190"/>
      <c r="C9" s="177"/>
      <c r="D9" s="191"/>
      <c r="E9" s="191"/>
      <c r="F9" s="177"/>
      <c r="G9" s="193" t="s">
        <v>22</v>
      </c>
      <c r="H9" s="182"/>
      <c r="I9" s="115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88"/>
      <c r="V9" s="183"/>
      <c r="W9" s="175"/>
      <c r="X9" s="175"/>
      <c r="Y9" s="175"/>
      <c r="Z9" s="175"/>
      <c r="AA9" s="175"/>
      <c r="AB9" s="175"/>
      <c r="AC9" s="175"/>
      <c r="AD9" s="175"/>
      <c r="AE9" s="175"/>
    </row>
    <row r="10" spans="1:31" ht="6" customHeight="1">
      <c r="A10" s="189"/>
      <c r="B10" s="190"/>
      <c r="C10" s="182"/>
      <c r="D10" s="191"/>
      <c r="E10" s="191"/>
      <c r="F10" s="191"/>
      <c r="G10" s="191"/>
      <c r="H10" s="182"/>
      <c r="I10" s="182"/>
      <c r="J10" s="192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88"/>
      <c r="V10" s="183"/>
      <c r="W10" s="175"/>
      <c r="X10" s="175"/>
      <c r="Y10" s="175"/>
      <c r="Z10" s="175"/>
      <c r="AA10" s="175"/>
      <c r="AB10" s="175"/>
      <c r="AC10" s="175"/>
      <c r="AD10" s="175"/>
      <c r="AE10" s="175"/>
    </row>
    <row r="11" spans="1:31">
      <c r="A11" s="185" t="s">
        <v>44</v>
      </c>
      <c r="B11" s="186"/>
      <c r="C11" s="117"/>
      <c r="D11" s="117"/>
      <c r="E11" s="117"/>
      <c r="F11" s="117"/>
      <c r="G11" s="117"/>
      <c r="H11" s="117"/>
      <c r="I11" s="117"/>
      <c r="J11" s="117"/>
      <c r="K11" s="117"/>
      <c r="L11" s="186"/>
      <c r="M11" s="187" t="s">
        <v>20</v>
      </c>
      <c r="N11" s="114"/>
      <c r="O11" s="116"/>
      <c r="P11" s="116"/>
      <c r="Q11" s="116"/>
      <c r="R11" s="116"/>
      <c r="S11" s="116"/>
      <c r="T11" s="116"/>
      <c r="U11" s="188"/>
      <c r="V11" s="183"/>
      <c r="W11" s="175"/>
      <c r="X11" s="175"/>
      <c r="Y11" s="175"/>
      <c r="Z11" s="175"/>
      <c r="AA11" s="175"/>
      <c r="AB11" s="175"/>
      <c r="AC11" s="175"/>
      <c r="AD11" s="175"/>
      <c r="AE11" s="175"/>
    </row>
    <row r="12" spans="1:31" ht="6" customHeight="1">
      <c r="A12" s="185"/>
      <c r="B12" s="186"/>
      <c r="C12" s="194"/>
      <c r="D12" s="194"/>
      <c r="E12" s="194"/>
      <c r="F12" s="194"/>
      <c r="G12" s="194"/>
      <c r="H12" s="194"/>
      <c r="I12" s="194"/>
      <c r="J12" s="194"/>
      <c r="K12" s="194"/>
      <c r="L12" s="186"/>
      <c r="M12" s="186"/>
      <c r="N12" s="192"/>
      <c r="O12" s="192"/>
      <c r="P12" s="192"/>
      <c r="Q12" s="192"/>
      <c r="R12" s="192"/>
      <c r="S12" s="192"/>
      <c r="T12" s="182"/>
      <c r="U12" s="188"/>
      <c r="V12" s="183"/>
      <c r="W12" s="175"/>
      <c r="X12" s="175"/>
      <c r="Y12" s="175"/>
      <c r="Z12" s="175"/>
      <c r="AA12" s="175"/>
      <c r="AB12" s="175"/>
      <c r="AC12" s="175"/>
      <c r="AD12" s="175"/>
      <c r="AE12" s="175"/>
    </row>
    <row r="13" spans="1:31" ht="17.25" customHeight="1">
      <c r="A13" s="195" t="s">
        <v>45</v>
      </c>
      <c r="B13" s="118"/>
      <c r="C13" s="118"/>
      <c r="D13" s="118"/>
      <c r="E13" s="118"/>
      <c r="F13" s="182"/>
      <c r="G13" s="196" t="s">
        <v>1</v>
      </c>
      <c r="H13" s="119"/>
      <c r="I13" s="120"/>
      <c r="J13" s="120"/>
      <c r="K13" s="120"/>
      <c r="L13" s="120"/>
      <c r="M13" s="120"/>
      <c r="N13" s="120"/>
      <c r="O13" s="120"/>
      <c r="P13" s="120"/>
      <c r="Q13" s="120"/>
      <c r="R13" s="197" t="s">
        <v>2</v>
      </c>
      <c r="S13" s="102"/>
      <c r="T13" s="182"/>
      <c r="U13" s="188"/>
      <c r="V13" s="183"/>
      <c r="W13" s="175"/>
      <c r="X13" s="175"/>
      <c r="Y13" s="175"/>
      <c r="Z13" s="175"/>
      <c r="AA13" s="175"/>
      <c r="AB13" s="175"/>
      <c r="AC13" s="175"/>
      <c r="AD13" s="175"/>
      <c r="AE13" s="175"/>
    </row>
    <row r="14" spans="1:31" ht="8.25" customHeight="1" thickBot="1">
      <c r="A14" s="198"/>
      <c r="B14" s="199"/>
      <c r="C14" s="182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200"/>
      <c r="V14" s="183"/>
      <c r="W14" s="175"/>
      <c r="X14" s="175"/>
      <c r="Y14" s="175"/>
      <c r="Z14" s="175"/>
      <c r="AA14" s="175"/>
      <c r="AB14" s="175"/>
      <c r="AC14" s="175"/>
      <c r="AD14" s="175"/>
      <c r="AE14" s="175"/>
    </row>
    <row r="15" spans="1:31" ht="15.75" thickTop="1">
      <c r="A15" s="195" t="s">
        <v>46</v>
      </c>
      <c r="B15" s="201"/>
      <c r="C15" s="202"/>
      <c r="D15" s="182"/>
      <c r="E15" s="203" t="s">
        <v>3</v>
      </c>
      <c r="F15" s="203"/>
      <c r="G15" s="203" t="s">
        <v>4</v>
      </c>
      <c r="H15" s="203"/>
      <c r="I15" s="203"/>
      <c r="J15" s="203" t="s">
        <v>5</v>
      </c>
      <c r="K15" s="203"/>
      <c r="L15" s="203" t="s">
        <v>21</v>
      </c>
      <c r="M15" s="203"/>
      <c r="N15" s="203" t="s">
        <v>6</v>
      </c>
      <c r="O15" s="203"/>
      <c r="P15" s="203" t="s">
        <v>7</v>
      </c>
      <c r="Q15" s="203"/>
      <c r="R15" s="203"/>
      <c r="S15" s="199"/>
      <c r="T15" s="199"/>
      <c r="U15" s="200"/>
      <c r="V15" s="183"/>
      <c r="W15" s="175"/>
      <c r="X15" s="204" t="s">
        <v>116</v>
      </c>
      <c r="Y15" s="205"/>
      <c r="Z15" s="205"/>
      <c r="AA15" s="205"/>
      <c r="AB15" s="205"/>
      <c r="AC15" s="206"/>
      <c r="AD15" s="175"/>
      <c r="AE15" s="175"/>
    </row>
    <row r="16" spans="1:31">
      <c r="A16" s="198"/>
      <c r="B16" s="182"/>
      <c r="C16" s="182"/>
      <c r="D16" s="18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99"/>
      <c r="T16" s="199"/>
      <c r="U16" s="200"/>
      <c r="V16" s="183"/>
      <c r="W16" s="175"/>
      <c r="X16" s="207"/>
      <c r="Y16" s="208"/>
      <c r="Z16" s="208"/>
      <c r="AA16" s="208"/>
      <c r="AB16" s="208"/>
      <c r="AC16" s="209"/>
      <c r="AD16" s="175"/>
      <c r="AE16" s="175"/>
    </row>
    <row r="17" spans="1:31" ht="8.25" customHeight="1" thickBot="1">
      <c r="A17" s="198"/>
      <c r="B17" s="182"/>
      <c r="C17" s="182"/>
      <c r="D17" s="182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199"/>
      <c r="T17" s="199"/>
      <c r="U17" s="200"/>
      <c r="V17" s="183"/>
      <c r="W17" s="175"/>
      <c r="X17" s="211"/>
      <c r="Y17" s="212"/>
      <c r="Z17" s="212"/>
      <c r="AA17" s="212"/>
      <c r="AB17" s="212"/>
      <c r="AC17" s="213"/>
      <c r="AD17" s="175"/>
      <c r="AE17" s="175"/>
    </row>
    <row r="18" spans="1:31" ht="16.5" thickTop="1" thickBot="1">
      <c r="A18" s="214" t="s">
        <v>8</v>
      </c>
      <c r="B18" s="215"/>
      <c r="C18" s="215"/>
      <c r="D18" s="215"/>
      <c r="E18" s="215"/>
      <c r="F18" s="215"/>
      <c r="G18" s="215"/>
      <c r="H18" s="216"/>
      <c r="I18" s="217" t="s">
        <v>9</v>
      </c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8"/>
      <c r="V18" s="183"/>
      <c r="W18" s="175"/>
      <c r="X18" s="175"/>
      <c r="Y18" s="175"/>
      <c r="Z18" s="175"/>
      <c r="AA18" s="175"/>
      <c r="AB18" s="175"/>
      <c r="AC18" s="175"/>
      <c r="AD18" s="175"/>
      <c r="AE18" s="175"/>
    </row>
    <row r="19" spans="1:31" ht="15.75" thickBot="1">
      <c r="A19" s="219"/>
      <c r="B19" s="220"/>
      <c r="C19" s="221" t="s">
        <v>13</v>
      </c>
      <c r="D19" s="222" t="s">
        <v>48</v>
      </c>
      <c r="E19" s="223" t="s">
        <v>10</v>
      </c>
      <c r="F19" s="223"/>
      <c r="G19" s="223"/>
      <c r="H19" s="224"/>
      <c r="I19" s="225" t="s">
        <v>11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6" t="s">
        <v>114</v>
      </c>
      <c r="U19" s="227"/>
      <c r="V19" s="183"/>
      <c r="W19" s="175"/>
      <c r="X19" s="175"/>
      <c r="Y19" s="175"/>
      <c r="Z19" s="175"/>
      <c r="AA19" s="175"/>
      <c r="AB19" s="175"/>
      <c r="AC19" s="175"/>
      <c r="AD19" s="175"/>
      <c r="AE19" s="175"/>
    </row>
    <row r="20" spans="1:31" ht="19.5" customHeight="1" thickTop="1">
      <c r="A20" s="228" t="s">
        <v>12</v>
      </c>
      <c r="B20" s="229"/>
      <c r="C20" s="36"/>
      <c r="D20" s="230">
        <v>1</v>
      </c>
      <c r="E20" s="121">
        <f>C20*D20</f>
        <v>0</v>
      </c>
      <c r="F20" s="121"/>
      <c r="G20" s="121"/>
      <c r="H20" s="231"/>
      <c r="I20" s="232">
        <v>1</v>
      </c>
      <c r="J20" s="233" t="s">
        <v>79</v>
      </c>
      <c r="K20" s="233"/>
      <c r="L20" s="233"/>
      <c r="M20" s="233"/>
      <c r="N20" s="233"/>
      <c r="O20" s="233"/>
      <c r="P20" s="233"/>
      <c r="Q20" s="233"/>
      <c r="R20" s="233"/>
      <c r="S20" s="234"/>
      <c r="T20" s="122"/>
      <c r="U20" s="123"/>
      <c r="V20" s="184"/>
      <c r="W20" s="175"/>
      <c r="X20" s="175"/>
      <c r="Y20" s="175"/>
      <c r="Z20" s="175"/>
      <c r="AA20" s="175"/>
      <c r="AB20" s="175"/>
      <c r="AC20" s="175"/>
      <c r="AD20" s="175"/>
      <c r="AE20" s="175"/>
    </row>
    <row r="21" spans="1:31" ht="15" customHeight="1">
      <c r="A21" s="235" t="s">
        <v>23</v>
      </c>
      <c r="B21" s="236"/>
      <c r="C21" s="103"/>
      <c r="D21" s="237">
        <v>0.25</v>
      </c>
      <c r="E21" s="105">
        <f>C21*D21</f>
        <v>0</v>
      </c>
      <c r="F21" s="106"/>
      <c r="G21" s="107"/>
      <c r="H21" s="231"/>
      <c r="I21" s="232">
        <v>2</v>
      </c>
      <c r="J21" s="238" t="s">
        <v>77</v>
      </c>
      <c r="K21" s="238"/>
      <c r="L21" s="238"/>
      <c r="M21" s="238"/>
      <c r="N21" s="238"/>
      <c r="O21" s="238"/>
      <c r="P21" s="238"/>
      <c r="Q21" s="238"/>
      <c r="R21" s="238"/>
      <c r="S21" s="239"/>
      <c r="T21" s="111"/>
      <c r="U21" s="112"/>
      <c r="V21" s="184"/>
      <c r="W21" s="175"/>
      <c r="X21" s="175"/>
      <c r="Y21" s="175"/>
      <c r="Z21" s="175"/>
      <c r="AA21" s="175"/>
      <c r="AB21" s="175"/>
      <c r="AC21" s="175"/>
      <c r="AD21" s="175"/>
      <c r="AE21" s="175"/>
    </row>
    <row r="22" spans="1:31" ht="15.75" thickBot="1">
      <c r="A22" s="240"/>
      <c r="B22" s="241"/>
      <c r="C22" s="104"/>
      <c r="D22" s="242"/>
      <c r="E22" s="108"/>
      <c r="F22" s="109"/>
      <c r="G22" s="110"/>
      <c r="H22" s="231"/>
      <c r="I22" s="232">
        <v>3</v>
      </c>
      <c r="J22" s="238" t="s">
        <v>78</v>
      </c>
      <c r="K22" s="238"/>
      <c r="L22" s="238"/>
      <c r="M22" s="238"/>
      <c r="N22" s="238"/>
      <c r="O22" s="238"/>
      <c r="P22" s="238"/>
      <c r="Q22" s="238"/>
      <c r="R22" s="238"/>
      <c r="S22" s="239"/>
      <c r="T22" s="111"/>
      <c r="U22" s="112"/>
      <c r="V22" s="184"/>
      <c r="W22" s="175"/>
      <c r="X22" s="243" t="s">
        <v>32</v>
      </c>
      <c r="Y22" s="243"/>
      <c r="Z22" s="243"/>
      <c r="AA22" s="243"/>
      <c r="AB22" s="243"/>
      <c r="AC22" s="243"/>
      <c r="AD22" s="243"/>
      <c r="AE22" s="175"/>
    </row>
    <row r="23" spans="1:31" ht="15" customHeight="1">
      <c r="A23" s="235" t="s">
        <v>24</v>
      </c>
      <c r="B23" s="236"/>
      <c r="C23" s="103"/>
      <c r="D23" s="237">
        <v>0.25</v>
      </c>
      <c r="E23" s="105">
        <f>C23*D23</f>
        <v>0</v>
      </c>
      <c r="F23" s="106"/>
      <c r="G23" s="107"/>
      <c r="H23" s="231"/>
      <c r="I23" s="232">
        <v>4</v>
      </c>
      <c r="J23" s="238" t="s">
        <v>80</v>
      </c>
      <c r="K23" s="238"/>
      <c r="L23" s="238"/>
      <c r="M23" s="238"/>
      <c r="N23" s="238"/>
      <c r="O23" s="238"/>
      <c r="P23" s="238"/>
      <c r="Q23" s="238"/>
      <c r="R23" s="238"/>
      <c r="S23" s="239"/>
      <c r="T23" s="111"/>
      <c r="U23" s="112"/>
      <c r="V23" s="184"/>
      <c r="W23" s="183"/>
      <c r="X23" s="244"/>
      <c r="Y23" s="245" t="s">
        <v>33</v>
      </c>
      <c r="Z23" s="246"/>
      <c r="AA23" s="247" t="s">
        <v>33</v>
      </c>
      <c r="AB23" s="248"/>
      <c r="AC23" s="245" t="s">
        <v>34</v>
      </c>
      <c r="AD23" s="246"/>
      <c r="AE23" s="175"/>
    </row>
    <row r="24" spans="1:31">
      <c r="A24" s="240"/>
      <c r="B24" s="241"/>
      <c r="C24" s="104"/>
      <c r="D24" s="242"/>
      <c r="E24" s="108"/>
      <c r="F24" s="109"/>
      <c r="G24" s="110"/>
      <c r="H24" s="231"/>
      <c r="I24" s="232">
        <v>5</v>
      </c>
      <c r="J24" s="238" t="s">
        <v>81</v>
      </c>
      <c r="K24" s="238"/>
      <c r="L24" s="238"/>
      <c r="M24" s="238"/>
      <c r="N24" s="238"/>
      <c r="O24" s="238"/>
      <c r="P24" s="238"/>
      <c r="Q24" s="238"/>
      <c r="R24" s="238"/>
      <c r="S24" s="239"/>
      <c r="T24" s="111"/>
      <c r="U24" s="112"/>
      <c r="V24" s="184"/>
      <c r="W24" s="183"/>
      <c r="X24" s="249"/>
      <c r="Y24" s="250" t="s">
        <v>35</v>
      </c>
      <c r="Z24" s="251"/>
      <c r="AA24" s="252" t="s">
        <v>36</v>
      </c>
      <c r="AB24" s="253"/>
      <c r="AC24" s="250" t="s">
        <v>105</v>
      </c>
      <c r="AD24" s="251"/>
      <c r="AE24" s="175"/>
    </row>
    <row r="25" spans="1:31" ht="15" customHeight="1">
      <c r="A25" s="235" t="s">
        <v>25</v>
      </c>
      <c r="B25" s="236"/>
      <c r="C25" s="103"/>
      <c r="D25" s="237">
        <v>0.25</v>
      </c>
      <c r="E25" s="105">
        <f>C25*D25</f>
        <v>0</v>
      </c>
      <c r="F25" s="106"/>
      <c r="G25" s="107"/>
      <c r="H25" s="231"/>
      <c r="I25" s="232">
        <v>6</v>
      </c>
      <c r="J25" s="238" t="s">
        <v>82</v>
      </c>
      <c r="K25" s="238"/>
      <c r="L25" s="238"/>
      <c r="M25" s="238"/>
      <c r="N25" s="238"/>
      <c r="O25" s="238"/>
      <c r="P25" s="238"/>
      <c r="Q25" s="238"/>
      <c r="R25" s="238"/>
      <c r="S25" s="239"/>
      <c r="T25" s="111"/>
      <c r="U25" s="112"/>
      <c r="V25" s="184"/>
      <c r="W25" s="183"/>
      <c r="X25" s="254" t="s">
        <v>102</v>
      </c>
      <c r="Y25" s="255">
        <v>4.5999999999999996</v>
      </c>
      <c r="Z25" s="256">
        <v>4.0999999999999996</v>
      </c>
      <c r="AA25" s="257">
        <v>4.0999999999999996</v>
      </c>
      <c r="AB25" s="258">
        <v>3.7</v>
      </c>
      <c r="AC25" s="255">
        <v>3.7</v>
      </c>
      <c r="AD25" s="256">
        <v>3.5</v>
      </c>
      <c r="AE25" s="175"/>
    </row>
    <row r="26" spans="1:31" ht="15" customHeight="1">
      <c r="A26" s="240"/>
      <c r="B26" s="241"/>
      <c r="C26" s="104"/>
      <c r="D26" s="242"/>
      <c r="E26" s="108"/>
      <c r="F26" s="109"/>
      <c r="G26" s="110"/>
      <c r="H26" s="231"/>
      <c r="I26" s="232">
        <v>7</v>
      </c>
      <c r="J26" s="238" t="s">
        <v>83</v>
      </c>
      <c r="K26" s="238"/>
      <c r="L26" s="238"/>
      <c r="M26" s="238"/>
      <c r="N26" s="238"/>
      <c r="O26" s="238"/>
      <c r="P26" s="238"/>
      <c r="Q26" s="238"/>
      <c r="R26" s="238"/>
      <c r="S26" s="239"/>
      <c r="T26" s="111"/>
      <c r="U26" s="112"/>
      <c r="V26" s="184"/>
      <c r="W26" s="183"/>
      <c r="X26" s="254" t="s">
        <v>103</v>
      </c>
      <c r="Y26" s="255">
        <v>4.0999999999999996</v>
      </c>
      <c r="Z26" s="256">
        <v>3.6</v>
      </c>
      <c r="AA26" s="257">
        <v>3.6</v>
      </c>
      <c r="AB26" s="258">
        <v>3.2</v>
      </c>
      <c r="AC26" s="255">
        <v>3.2</v>
      </c>
      <c r="AD26" s="256">
        <v>3</v>
      </c>
      <c r="AE26" s="175"/>
    </row>
    <row r="27" spans="1:31" ht="15" customHeight="1" thickBot="1">
      <c r="A27" s="235" t="s">
        <v>115</v>
      </c>
      <c r="B27" s="236"/>
      <c r="C27" s="103"/>
      <c r="D27" s="237">
        <v>0.25</v>
      </c>
      <c r="E27" s="105">
        <f>C27*D27</f>
        <v>0</v>
      </c>
      <c r="F27" s="106"/>
      <c r="G27" s="107"/>
      <c r="H27" s="231"/>
      <c r="I27" s="232">
        <v>8</v>
      </c>
      <c r="J27" s="238" t="s">
        <v>84</v>
      </c>
      <c r="K27" s="238"/>
      <c r="L27" s="238"/>
      <c r="M27" s="238"/>
      <c r="N27" s="238"/>
      <c r="O27" s="238"/>
      <c r="P27" s="238"/>
      <c r="Q27" s="238"/>
      <c r="R27" s="238"/>
      <c r="S27" s="239"/>
      <c r="T27" s="111"/>
      <c r="U27" s="112"/>
      <c r="V27" s="184"/>
      <c r="W27" s="183"/>
      <c r="X27" s="259" t="s">
        <v>104</v>
      </c>
      <c r="Y27" s="260">
        <v>3.6</v>
      </c>
      <c r="Z27" s="261">
        <v>3.1</v>
      </c>
      <c r="AA27" s="262">
        <v>3.1</v>
      </c>
      <c r="AB27" s="263">
        <v>2.7</v>
      </c>
      <c r="AC27" s="260">
        <v>2.7</v>
      </c>
      <c r="AD27" s="261">
        <v>2.5</v>
      </c>
      <c r="AE27" s="175"/>
    </row>
    <row r="28" spans="1:31" ht="13.5" customHeight="1" thickBot="1">
      <c r="A28" s="264"/>
      <c r="B28" s="265"/>
      <c r="C28" s="163"/>
      <c r="D28" s="266"/>
      <c r="E28" s="131"/>
      <c r="F28" s="132"/>
      <c r="G28" s="133"/>
      <c r="H28" s="231"/>
      <c r="I28" s="232">
        <v>9</v>
      </c>
      <c r="J28" s="238" t="s">
        <v>85</v>
      </c>
      <c r="K28" s="238"/>
      <c r="L28" s="238"/>
      <c r="M28" s="238"/>
      <c r="N28" s="238"/>
      <c r="O28" s="238"/>
      <c r="P28" s="238"/>
      <c r="Q28" s="238"/>
      <c r="R28" s="238"/>
      <c r="S28" s="239"/>
      <c r="T28" s="111"/>
      <c r="U28" s="112"/>
      <c r="V28" s="184"/>
      <c r="W28" s="267"/>
      <c r="X28" s="268"/>
      <c r="Y28" s="269"/>
      <c r="Z28" s="269"/>
      <c r="AA28" s="269"/>
      <c r="AB28" s="269"/>
      <c r="AC28" s="269"/>
      <c r="AD28" s="269"/>
      <c r="AE28" s="175"/>
    </row>
    <row r="29" spans="1:31" ht="15" customHeight="1" thickTop="1" thickBot="1">
      <c r="A29" s="270" t="s">
        <v>26</v>
      </c>
      <c r="B29" s="270"/>
      <c r="C29" s="271"/>
      <c r="D29" s="270"/>
      <c r="E29" s="162">
        <f>SUM(E20:G28)</f>
        <v>0</v>
      </c>
      <c r="F29" s="162"/>
      <c r="G29" s="162"/>
      <c r="H29" s="231"/>
      <c r="I29" s="232">
        <v>10</v>
      </c>
      <c r="J29" s="238" t="s">
        <v>86</v>
      </c>
      <c r="K29" s="238"/>
      <c r="L29" s="238"/>
      <c r="M29" s="238"/>
      <c r="N29" s="238"/>
      <c r="O29" s="238"/>
      <c r="P29" s="238"/>
      <c r="Q29" s="238"/>
      <c r="R29" s="238"/>
      <c r="S29" s="239"/>
      <c r="T29" s="111"/>
      <c r="U29" s="112"/>
      <c r="V29" s="184"/>
      <c r="W29" s="267"/>
      <c r="X29" s="175"/>
      <c r="Y29" s="175"/>
      <c r="Z29" s="175"/>
      <c r="AA29" s="175"/>
      <c r="AB29" s="175"/>
      <c r="AC29" s="175"/>
      <c r="AD29" s="175"/>
      <c r="AE29" s="175"/>
    </row>
    <row r="30" spans="1:31" ht="15.75" thickBot="1">
      <c r="A30" s="176"/>
      <c r="B30" s="177"/>
      <c r="C30" s="177"/>
      <c r="D30" s="177"/>
      <c r="E30" s="177"/>
      <c r="F30" s="177"/>
      <c r="G30" s="177"/>
      <c r="H30" s="231"/>
      <c r="I30" s="232">
        <v>11</v>
      </c>
      <c r="J30" s="238" t="s">
        <v>87</v>
      </c>
      <c r="K30" s="238"/>
      <c r="L30" s="238"/>
      <c r="M30" s="238"/>
      <c r="N30" s="238"/>
      <c r="O30" s="238"/>
      <c r="P30" s="238"/>
      <c r="Q30" s="238"/>
      <c r="R30" s="238"/>
      <c r="S30" s="239"/>
      <c r="T30" s="111"/>
      <c r="U30" s="112"/>
      <c r="V30" s="184"/>
      <c r="W30" s="267"/>
      <c r="X30" s="243" t="s">
        <v>37</v>
      </c>
      <c r="Y30" s="243"/>
      <c r="Z30" s="243"/>
      <c r="AA30" s="243"/>
      <c r="AB30" s="243"/>
      <c r="AC30" s="243"/>
      <c r="AD30" s="243"/>
      <c r="AE30" s="272"/>
    </row>
    <row r="31" spans="1:31" ht="15" customHeight="1" thickBot="1">
      <c r="A31" s="273" t="s">
        <v>31</v>
      </c>
      <c r="B31" s="274"/>
      <c r="C31" s="275"/>
      <c r="D31" s="276" t="s">
        <v>13</v>
      </c>
      <c r="E31" s="277" t="s">
        <v>14</v>
      </c>
      <c r="F31" s="278" t="s">
        <v>13</v>
      </c>
      <c r="G31" s="279"/>
      <c r="H31" s="231"/>
      <c r="I31" s="232">
        <v>12</v>
      </c>
      <c r="J31" s="238" t="s">
        <v>88</v>
      </c>
      <c r="K31" s="238"/>
      <c r="L31" s="238"/>
      <c r="M31" s="238"/>
      <c r="N31" s="238"/>
      <c r="O31" s="238"/>
      <c r="P31" s="238"/>
      <c r="Q31" s="238"/>
      <c r="R31" s="238"/>
      <c r="S31" s="239"/>
      <c r="T31" s="111"/>
      <c r="U31" s="112"/>
      <c r="V31" s="184"/>
      <c r="W31" s="267"/>
      <c r="X31" s="280" t="s">
        <v>102</v>
      </c>
      <c r="Y31" s="281">
        <v>4.8</v>
      </c>
      <c r="Z31" s="282">
        <v>4.3</v>
      </c>
      <c r="AA31" s="283">
        <v>4.3</v>
      </c>
      <c r="AB31" s="284">
        <v>3.9</v>
      </c>
      <c r="AC31" s="281">
        <v>3.9</v>
      </c>
      <c r="AD31" s="282">
        <v>3.7</v>
      </c>
      <c r="AE31" s="175"/>
    </row>
    <row r="32" spans="1:31" ht="15.75" thickTop="1">
      <c r="A32" s="285" t="s">
        <v>27</v>
      </c>
      <c r="B32" s="286"/>
      <c r="C32" s="287"/>
      <c r="D32" s="96"/>
      <c r="E32" s="288">
        <v>1.3</v>
      </c>
      <c r="F32" s="289">
        <f>D32*E32</f>
        <v>0</v>
      </c>
      <c r="G32" s="290"/>
      <c r="H32" s="231"/>
      <c r="I32" s="232">
        <v>13</v>
      </c>
      <c r="J32" s="238" t="s">
        <v>89</v>
      </c>
      <c r="K32" s="238"/>
      <c r="L32" s="238"/>
      <c r="M32" s="238"/>
      <c r="N32" s="238"/>
      <c r="O32" s="238"/>
      <c r="P32" s="238"/>
      <c r="Q32" s="238"/>
      <c r="R32" s="238"/>
      <c r="S32" s="239"/>
      <c r="T32" s="111"/>
      <c r="U32" s="112"/>
      <c r="V32" s="184"/>
      <c r="W32" s="267"/>
      <c r="X32" s="254" t="s">
        <v>103</v>
      </c>
      <c r="Y32" s="255">
        <v>4.3</v>
      </c>
      <c r="Z32" s="256">
        <v>3.8</v>
      </c>
      <c r="AA32" s="257">
        <v>3.8</v>
      </c>
      <c r="AB32" s="258">
        <v>3.4</v>
      </c>
      <c r="AC32" s="255">
        <v>3.4</v>
      </c>
      <c r="AD32" s="256">
        <v>3.2</v>
      </c>
      <c r="AE32" s="175"/>
    </row>
    <row r="33" spans="1:31" ht="15" customHeight="1" thickBot="1">
      <c r="A33" s="285" t="s">
        <v>28</v>
      </c>
      <c r="B33" s="286"/>
      <c r="C33" s="287"/>
      <c r="D33" s="37"/>
      <c r="E33" s="291">
        <v>1.25</v>
      </c>
      <c r="F33" s="289">
        <f>D33*E33</f>
        <v>0</v>
      </c>
      <c r="G33" s="290"/>
      <c r="H33" s="231"/>
      <c r="I33" s="232">
        <v>14</v>
      </c>
      <c r="J33" s="238" t="s">
        <v>112</v>
      </c>
      <c r="K33" s="238"/>
      <c r="L33" s="238"/>
      <c r="M33" s="238"/>
      <c r="N33" s="238"/>
      <c r="O33" s="238"/>
      <c r="P33" s="238"/>
      <c r="Q33" s="238"/>
      <c r="R33" s="238"/>
      <c r="S33" s="239"/>
      <c r="T33" s="111"/>
      <c r="U33" s="112"/>
      <c r="V33" s="184"/>
      <c r="W33" s="267"/>
      <c r="X33" s="259" t="s">
        <v>104</v>
      </c>
      <c r="Y33" s="260">
        <v>3.8</v>
      </c>
      <c r="Z33" s="261">
        <v>3.3</v>
      </c>
      <c r="AA33" s="262">
        <v>3.3</v>
      </c>
      <c r="AB33" s="263">
        <v>2.9</v>
      </c>
      <c r="AC33" s="260">
        <v>2.9</v>
      </c>
      <c r="AD33" s="261">
        <v>2.7</v>
      </c>
      <c r="AE33" s="175"/>
    </row>
    <row r="34" spans="1:31">
      <c r="A34" s="285" t="s">
        <v>29</v>
      </c>
      <c r="B34" s="286"/>
      <c r="C34" s="287"/>
      <c r="D34" s="37"/>
      <c r="E34" s="291">
        <v>1.2</v>
      </c>
      <c r="F34" s="289">
        <f>D34*E34</f>
        <v>0</v>
      </c>
      <c r="G34" s="290"/>
      <c r="H34" s="231"/>
      <c r="I34" s="232">
        <v>15</v>
      </c>
      <c r="J34" s="238" t="s">
        <v>90</v>
      </c>
      <c r="K34" s="238"/>
      <c r="L34" s="238"/>
      <c r="M34" s="238"/>
      <c r="N34" s="238"/>
      <c r="O34" s="238"/>
      <c r="P34" s="238"/>
      <c r="Q34" s="238"/>
      <c r="R34" s="238"/>
      <c r="S34" s="239"/>
      <c r="T34" s="111"/>
      <c r="U34" s="112"/>
      <c r="V34" s="184"/>
      <c r="W34" s="267"/>
      <c r="X34" s="268"/>
      <c r="Y34" s="269"/>
      <c r="Z34" s="269"/>
      <c r="AA34" s="269"/>
      <c r="AB34" s="269"/>
      <c r="AC34" s="269"/>
      <c r="AD34" s="269"/>
      <c r="AE34" s="175"/>
    </row>
    <row r="35" spans="1:31">
      <c r="A35" s="292" t="s">
        <v>101</v>
      </c>
      <c r="B35" s="293"/>
      <c r="C35" s="294"/>
      <c r="D35" s="39"/>
      <c r="E35" s="40">
        <v>1.2</v>
      </c>
      <c r="F35" s="295">
        <f>D35*E35</f>
        <v>0</v>
      </c>
      <c r="G35" s="296"/>
      <c r="H35" s="231"/>
      <c r="I35" s="232">
        <v>16</v>
      </c>
      <c r="J35" s="238" t="s">
        <v>91</v>
      </c>
      <c r="K35" s="238"/>
      <c r="L35" s="238"/>
      <c r="M35" s="238"/>
      <c r="N35" s="238"/>
      <c r="O35" s="238"/>
      <c r="P35" s="238"/>
      <c r="Q35" s="238"/>
      <c r="R35" s="238"/>
      <c r="S35" s="239"/>
      <c r="T35" s="111"/>
      <c r="U35" s="112"/>
      <c r="V35" s="184"/>
      <c r="W35" s="267"/>
      <c r="X35" s="175"/>
      <c r="Y35" s="175"/>
      <c r="Z35" s="175"/>
      <c r="AA35" s="175"/>
      <c r="AB35" s="175"/>
      <c r="AC35" s="175"/>
      <c r="AD35" s="175"/>
      <c r="AE35" s="175"/>
    </row>
    <row r="36" spans="1:31" ht="15.75" thickBot="1">
      <c r="A36" s="285" t="s">
        <v>30</v>
      </c>
      <c r="B36" s="286"/>
      <c r="C36" s="287"/>
      <c r="D36" s="38"/>
      <c r="E36" s="297">
        <v>1</v>
      </c>
      <c r="F36" s="298">
        <f>D36*E36</f>
        <v>0</v>
      </c>
      <c r="G36" s="299"/>
      <c r="H36" s="300"/>
      <c r="I36" s="301">
        <v>17</v>
      </c>
      <c r="J36" s="238" t="s">
        <v>92</v>
      </c>
      <c r="K36" s="238"/>
      <c r="L36" s="238"/>
      <c r="M36" s="238"/>
      <c r="N36" s="238"/>
      <c r="O36" s="238"/>
      <c r="P36" s="238"/>
      <c r="Q36" s="238"/>
      <c r="R36" s="238"/>
      <c r="S36" s="239"/>
      <c r="T36" s="111"/>
      <c r="U36" s="112"/>
      <c r="V36" s="184"/>
      <c r="W36" s="267"/>
      <c r="X36" s="243" t="s">
        <v>38</v>
      </c>
      <c r="Y36" s="243"/>
      <c r="Z36" s="243"/>
      <c r="AA36" s="243"/>
      <c r="AB36" s="243"/>
      <c r="AC36" s="243"/>
      <c r="AD36" s="243"/>
      <c r="AE36" s="272"/>
    </row>
    <row r="37" spans="1:31" ht="16.5" thickTop="1" thickBot="1">
      <c r="A37" s="271" t="s">
        <v>42</v>
      </c>
      <c r="B37" s="271"/>
      <c r="C37" s="271"/>
      <c r="D37" s="271"/>
      <c r="E37" s="270"/>
      <c r="F37" s="302">
        <f>SUM(F32:G36)</f>
        <v>0</v>
      </c>
      <c r="G37" s="302"/>
      <c r="H37" s="300"/>
      <c r="I37" s="301">
        <v>18</v>
      </c>
      <c r="J37" s="303" t="s">
        <v>93</v>
      </c>
      <c r="K37" s="304"/>
      <c r="L37" s="304"/>
      <c r="M37" s="304"/>
      <c r="N37" s="304"/>
      <c r="O37" s="304"/>
      <c r="P37" s="304"/>
      <c r="Q37" s="304"/>
      <c r="R37" s="304"/>
      <c r="S37" s="305"/>
      <c r="T37" s="160"/>
      <c r="U37" s="161"/>
      <c r="V37" s="184"/>
      <c r="W37" s="267"/>
      <c r="X37" s="280" t="s">
        <v>102</v>
      </c>
      <c r="Y37" s="281">
        <v>5</v>
      </c>
      <c r="Z37" s="282">
        <v>4.5</v>
      </c>
      <c r="AA37" s="283">
        <v>4.5</v>
      </c>
      <c r="AB37" s="284">
        <v>4.0999999999999996</v>
      </c>
      <c r="AC37" s="281">
        <v>4.0999999999999996</v>
      </c>
      <c r="AD37" s="282">
        <v>3.9</v>
      </c>
      <c r="AE37" s="175"/>
    </row>
    <row r="38" spans="1:31" ht="15" customHeight="1" thickBot="1">
      <c r="A38" s="306"/>
      <c r="B38" s="182"/>
      <c r="C38" s="182"/>
      <c r="D38" s="307"/>
      <c r="E38" s="308"/>
      <c r="F38" s="309"/>
      <c r="G38" s="309"/>
      <c r="H38" s="300"/>
      <c r="I38" s="310"/>
      <c r="J38" s="199"/>
      <c r="K38" s="311" t="s">
        <v>15</v>
      </c>
      <c r="L38" s="311"/>
      <c r="M38" s="311"/>
      <c r="N38" s="311"/>
      <c r="O38" s="311"/>
      <c r="P38" s="311"/>
      <c r="Q38" s="311"/>
      <c r="R38" s="311"/>
      <c r="S38" s="311"/>
      <c r="T38" s="158">
        <f>COUNTA(T20:U37)</f>
        <v>0</v>
      </c>
      <c r="U38" s="159"/>
      <c r="V38" s="183"/>
      <c r="W38" s="267"/>
      <c r="X38" s="254" t="s">
        <v>103</v>
      </c>
      <c r="Y38" s="255">
        <v>4.5</v>
      </c>
      <c r="Z38" s="256">
        <v>4</v>
      </c>
      <c r="AA38" s="257">
        <v>4</v>
      </c>
      <c r="AB38" s="258">
        <v>3.6</v>
      </c>
      <c r="AC38" s="255">
        <v>3.6</v>
      </c>
      <c r="AD38" s="256">
        <v>3.4</v>
      </c>
      <c r="AE38" s="175"/>
    </row>
    <row r="39" spans="1:31" ht="13.5" customHeight="1" thickBot="1">
      <c r="A39" s="312" t="s">
        <v>95</v>
      </c>
      <c r="B39" s="313"/>
      <c r="C39" s="314"/>
      <c r="D39" s="276" t="s">
        <v>13</v>
      </c>
      <c r="E39" s="277" t="s">
        <v>14</v>
      </c>
      <c r="F39" s="278" t="s">
        <v>13</v>
      </c>
      <c r="G39" s="279"/>
      <c r="H39" s="300"/>
      <c r="I39" s="315"/>
      <c r="J39" s="220"/>
      <c r="K39" s="316"/>
      <c r="L39" s="220"/>
      <c r="M39" s="220"/>
      <c r="N39" s="220"/>
      <c r="O39" s="220"/>
      <c r="P39" s="220"/>
      <c r="Q39" s="220"/>
      <c r="R39" s="220"/>
      <c r="S39" s="220"/>
      <c r="T39" s="220"/>
      <c r="U39" s="317"/>
      <c r="V39" s="183"/>
      <c r="W39" s="267"/>
      <c r="X39" s="259" t="s">
        <v>104</v>
      </c>
      <c r="Y39" s="260">
        <v>4</v>
      </c>
      <c r="Z39" s="261">
        <v>3.5</v>
      </c>
      <c r="AA39" s="262">
        <v>3.5</v>
      </c>
      <c r="AB39" s="263">
        <v>3.1</v>
      </c>
      <c r="AC39" s="260">
        <v>3.1</v>
      </c>
      <c r="AD39" s="261">
        <v>2.9</v>
      </c>
      <c r="AE39" s="175"/>
    </row>
    <row r="40" spans="1:31" ht="16.5" thickTop="1" thickBot="1">
      <c r="A40" s="318" t="s">
        <v>94</v>
      </c>
      <c r="B40" s="319"/>
      <c r="C40" s="320"/>
      <c r="D40" s="97"/>
      <c r="E40" s="230">
        <v>0.25</v>
      </c>
      <c r="F40" s="154">
        <f>D40*E40</f>
        <v>0</v>
      </c>
      <c r="G40" s="154"/>
      <c r="H40" s="300"/>
      <c r="I40" s="321" t="s">
        <v>99</v>
      </c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3"/>
      <c r="V40" s="183"/>
      <c r="W40" s="267"/>
      <c r="X40" s="268"/>
      <c r="Y40" s="269"/>
      <c r="Z40" s="269"/>
      <c r="AA40" s="269"/>
      <c r="AB40" s="269"/>
      <c r="AC40" s="269"/>
      <c r="AD40" s="269"/>
      <c r="AE40" s="175"/>
    </row>
    <row r="41" spans="1:31" ht="15.75" thickBot="1">
      <c r="A41" s="318" t="s">
        <v>40</v>
      </c>
      <c r="B41" s="319"/>
      <c r="C41" s="320"/>
      <c r="D41" s="98"/>
      <c r="E41" s="230">
        <v>0.8</v>
      </c>
      <c r="F41" s="154">
        <f>D41*E41</f>
        <v>0</v>
      </c>
      <c r="G41" s="154"/>
      <c r="H41" s="300"/>
      <c r="I41" s="324"/>
      <c r="J41" s="177"/>
      <c r="K41" s="177"/>
      <c r="L41" s="182"/>
      <c r="M41" s="182"/>
      <c r="N41" s="325" t="s">
        <v>49</v>
      </c>
      <c r="O41" s="326"/>
      <c r="P41" s="327"/>
      <c r="Q41" s="182"/>
      <c r="R41" s="325" t="s">
        <v>50</v>
      </c>
      <c r="S41" s="326"/>
      <c r="T41" s="327"/>
      <c r="U41" s="188"/>
      <c r="V41" s="183"/>
      <c r="W41" s="267"/>
      <c r="X41" s="175"/>
      <c r="Y41" s="175"/>
      <c r="Z41" s="175"/>
      <c r="AA41" s="175"/>
      <c r="AB41" s="175"/>
      <c r="AC41" s="175"/>
      <c r="AD41" s="175"/>
      <c r="AE41" s="175"/>
    </row>
    <row r="42" spans="1:31" ht="16.5" thickTop="1" thickBot="1">
      <c r="A42" s="328" t="s">
        <v>96</v>
      </c>
      <c r="B42" s="329"/>
      <c r="C42" s="329"/>
      <c r="D42" s="99"/>
      <c r="E42" s="230">
        <v>0.1</v>
      </c>
      <c r="F42" s="154">
        <f>D42*E42</f>
        <v>0</v>
      </c>
      <c r="G42" s="154"/>
      <c r="H42" s="300"/>
      <c r="I42" s="330"/>
      <c r="J42" s="331" t="s">
        <v>47</v>
      </c>
      <c r="K42" s="100" t="s">
        <v>106</v>
      </c>
      <c r="L42" s="182"/>
      <c r="M42" s="177"/>
      <c r="N42" s="151"/>
      <c r="O42" s="152"/>
      <c r="P42" s="153"/>
      <c r="Q42" s="182"/>
      <c r="R42" s="148"/>
      <c r="S42" s="149"/>
      <c r="T42" s="150"/>
      <c r="U42" s="188"/>
      <c r="V42" s="183"/>
      <c r="W42" s="267"/>
      <c r="X42" s="243" t="s">
        <v>39</v>
      </c>
      <c r="Y42" s="243"/>
      <c r="Z42" s="243"/>
      <c r="AA42" s="243"/>
      <c r="AB42" s="243"/>
      <c r="AC42" s="243"/>
      <c r="AD42" s="243"/>
      <c r="AE42" s="272"/>
    </row>
    <row r="43" spans="1:31" ht="15.75" customHeight="1" thickTop="1" thickBot="1">
      <c r="A43" s="271" t="s">
        <v>43</v>
      </c>
      <c r="B43" s="271"/>
      <c r="C43" s="271"/>
      <c r="D43" s="271"/>
      <c r="E43" s="270"/>
      <c r="F43" s="155">
        <f>SUM(F40:G42)</f>
        <v>0</v>
      </c>
      <c r="G43" s="155"/>
      <c r="H43" s="300"/>
      <c r="I43" s="330"/>
      <c r="J43" s="272"/>
      <c r="K43" s="272"/>
      <c r="L43" s="182"/>
      <c r="M43" s="177"/>
      <c r="N43" s="177"/>
      <c r="O43" s="177"/>
      <c r="P43" s="177"/>
      <c r="Q43" s="177"/>
      <c r="R43" s="177"/>
      <c r="S43" s="177"/>
      <c r="T43" s="177"/>
      <c r="U43" s="188"/>
      <c r="V43" s="183"/>
      <c r="W43" s="267"/>
      <c r="X43" s="280" t="s">
        <v>102</v>
      </c>
      <c r="Y43" s="281">
        <v>5.2</v>
      </c>
      <c r="Z43" s="282">
        <v>4.7</v>
      </c>
      <c r="AA43" s="283">
        <v>4.7</v>
      </c>
      <c r="AB43" s="284">
        <v>4.3</v>
      </c>
      <c r="AC43" s="281">
        <v>4.3</v>
      </c>
      <c r="AD43" s="282">
        <v>4.0999999999999996</v>
      </c>
      <c r="AE43" s="175"/>
    </row>
    <row r="44" spans="1:31" ht="15.75" thickBot="1">
      <c r="A44" s="198"/>
      <c r="B44" s="182"/>
      <c r="C44" s="182"/>
      <c r="D44" s="182"/>
      <c r="E44" s="210"/>
      <c r="F44" s="182"/>
      <c r="G44" s="332"/>
      <c r="H44" s="300"/>
      <c r="I44" s="324"/>
      <c r="J44" s="333" t="s">
        <v>57</v>
      </c>
      <c r="K44" s="101" t="s">
        <v>56</v>
      </c>
      <c r="L44" s="334"/>
      <c r="M44" s="177"/>
      <c r="N44" s="335" t="s">
        <v>49</v>
      </c>
      <c r="O44" s="336"/>
      <c r="P44" s="337"/>
      <c r="Q44" s="182"/>
      <c r="R44" s="335" t="s">
        <v>50</v>
      </c>
      <c r="S44" s="336"/>
      <c r="T44" s="337"/>
      <c r="U44" s="188"/>
      <c r="V44" s="183"/>
      <c r="W44" s="267"/>
      <c r="X44" s="254" t="s">
        <v>103</v>
      </c>
      <c r="Y44" s="255">
        <v>4.7</v>
      </c>
      <c r="Z44" s="256">
        <v>4.2</v>
      </c>
      <c r="AA44" s="257">
        <v>4.2</v>
      </c>
      <c r="AB44" s="258">
        <v>3.8</v>
      </c>
      <c r="AC44" s="255">
        <v>3.8</v>
      </c>
      <c r="AD44" s="256">
        <v>3.6</v>
      </c>
      <c r="AE44" s="175"/>
    </row>
    <row r="45" spans="1:31" ht="16.5" thickBot="1">
      <c r="A45" s="338" t="s">
        <v>41</v>
      </c>
      <c r="B45" s="339"/>
      <c r="C45" s="339"/>
      <c r="D45" s="339"/>
      <c r="E45" s="340"/>
      <c r="F45" s="156">
        <f>F37+F43</f>
        <v>0</v>
      </c>
      <c r="G45" s="157"/>
      <c r="H45" s="300"/>
      <c r="I45" s="324"/>
      <c r="J45" s="177"/>
      <c r="K45" s="177"/>
      <c r="L45" s="334"/>
      <c r="M45" s="177"/>
      <c r="N45" s="142">
        <f>F45*N42</f>
        <v>0</v>
      </c>
      <c r="O45" s="143"/>
      <c r="P45" s="144"/>
      <c r="Q45" s="182"/>
      <c r="R45" s="341">
        <f>F45*R42</f>
        <v>0</v>
      </c>
      <c r="S45" s="342"/>
      <c r="T45" s="343"/>
      <c r="U45" s="188"/>
      <c r="V45" s="183"/>
      <c r="W45" s="267"/>
      <c r="X45" s="259" t="s">
        <v>104</v>
      </c>
      <c r="Y45" s="260">
        <v>4.2</v>
      </c>
      <c r="Z45" s="261">
        <v>3.7</v>
      </c>
      <c r="AA45" s="262">
        <v>3.7</v>
      </c>
      <c r="AB45" s="263">
        <v>3.3</v>
      </c>
      <c r="AC45" s="260">
        <v>3.3</v>
      </c>
      <c r="AD45" s="261">
        <v>3.1</v>
      </c>
      <c r="AE45" s="175"/>
    </row>
    <row r="46" spans="1:31" ht="16.5" thickTop="1" thickBot="1">
      <c r="A46" s="176"/>
      <c r="B46" s="177"/>
      <c r="C46" s="177"/>
      <c r="D46" s="177"/>
      <c r="E46" s="177"/>
      <c r="F46" s="177"/>
      <c r="G46" s="177"/>
      <c r="H46" s="344"/>
      <c r="I46" s="345" t="s">
        <v>98</v>
      </c>
      <c r="J46" s="345"/>
      <c r="K46" s="346"/>
      <c r="L46" s="145"/>
      <c r="M46" s="146"/>
      <c r="N46" s="147"/>
      <c r="O46" s="347" t="s">
        <v>97</v>
      </c>
      <c r="P46" s="345"/>
      <c r="Q46" s="345"/>
      <c r="R46" s="345"/>
      <c r="S46" s="348" t="e">
        <f>L46/F45</f>
        <v>#DIV/0!</v>
      </c>
      <c r="T46" s="348"/>
      <c r="U46" s="348"/>
      <c r="V46" s="183"/>
      <c r="W46" s="267"/>
      <c r="X46" s="268"/>
      <c r="Y46" s="269"/>
      <c r="Z46" s="269"/>
      <c r="AA46" s="269"/>
      <c r="AB46" s="269"/>
      <c r="AC46" s="269"/>
      <c r="AD46" s="269"/>
      <c r="AE46" s="175"/>
    </row>
    <row r="47" spans="1:31" ht="9" customHeight="1" thickBot="1">
      <c r="A47" s="181"/>
      <c r="B47" s="182"/>
      <c r="C47" s="182"/>
      <c r="D47" s="349"/>
      <c r="E47" s="182"/>
      <c r="F47" s="182"/>
      <c r="G47" s="182"/>
      <c r="H47" s="182"/>
      <c r="I47" s="349"/>
      <c r="J47" s="182"/>
      <c r="K47" s="349"/>
      <c r="L47" s="182"/>
      <c r="M47" s="182"/>
      <c r="N47" s="182"/>
      <c r="O47" s="182"/>
      <c r="P47" s="182"/>
      <c r="Q47" s="182"/>
      <c r="R47" s="182"/>
      <c r="S47" s="182"/>
      <c r="T47" s="182"/>
      <c r="U47" s="188"/>
      <c r="V47" s="183"/>
      <c r="W47" s="267"/>
      <c r="X47" s="267"/>
      <c r="Y47" s="267"/>
      <c r="Z47" s="267"/>
      <c r="AA47" s="267"/>
      <c r="AB47" s="175"/>
      <c r="AC47" s="175"/>
      <c r="AD47" s="175"/>
      <c r="AE47" s="175"/>
    </row>
    <row r="48" spans="1:31" ht="15.75" thickTop="1">
      <c r="A48" s="350" t="s">
        <v>16</v>
      </c>
      <c r="B48" s="351"/>
      <c r="C48" s="182"/>
      <c r="D48" s="352" t="s">
        <v>62</v>
      </c>
      <c r="E48" s="353"/>
      <c r="F48" s="353"/>
      <c r="G48" s="138"/>
      <c r="H48" s="272"/>
      <c r="I48" s="177"/>
      <c r="J48" s="352" t="s">
        <v>64</v>
      </c>
      <c r="K48" s="353"/>
      <c r="L48" s="353"/>
      <c r="M48" s="353"/>
      <c r="N48" s="140"/>
      <c r="O48" s="177"/>
      <c r="P48" s="354" t="s">
        <v>65</v>
      </c>
      <c r="Q48" s="355"/>
      <c r="R48" s="356" t="s">
        <v>67</v>
      </c>
      <c r="S48" s="357"/>
      <c r="T48" s="138"/>
      <c r="U48" s="188"/>
      <c r="V48" s="183"/>
      <c r="W48" s="267"/>
      <c r="X48" s="267"/>
      <c r="Y48" s="267"/>
      <c r="Z48" s="267"/>
      <c r="AA48" s="267"/>
      <c r="AB48" s="175"/>
      <c r="AC48" s="175"/>
      <c r="AD48" s="175"/>
      <c r="AE48" s="175"/>
    </row>
    <row r="49" spans="1:31" ht="15.75" thickBot="1">
      <c r="A49" s="350"/>
      <c r="B49" s="351"/>
      <c r="C49" s="182"/>
      <c r="D49" s="358" t="s">
        <v>61</v>
      </c>
      <c r="E49" s="359"/>
      <c r="F49" s="359"/>
      <c r="G49" s="139"/>
      <c r="H49" s="184"/>
      <c r="I49" s="349"/>
      <c r="J49" s="360" t="s">
        <v>63</v>
      </c>
      <c r="K49" s="361"/>
      <c r="L49" s="361"/>
      <c r="M49" s="361"/>
      <c r="N49" s="141"/>
      <c r="O49" s="182"/>
      <c r="P49" s="362" t="s">
        <v>66</v>
      </c>
      <c r="Q49" s="363"/>
      <c r="R49" s="363"/>
      <c r="S49" s="363"/>
      <c r="T49" s="139"/>
      <c r="U49" s="188"/>
      <c r="V49" s="183"/>
      <c r="W49" s="267"/>
      <c r="X49" s="267"/>
      <c r="Y49" s="267"/>
      <c r="Z49" s="267"/>
      <c r="AA49" s="267"/>
      <c r="AB49" s="175"/>
      <c r="AC49" s="175"/>
      <c r="AD49" s="175"/>
      <c r="AE49" s="175"/>
    </row>
    <row r="50" spans="1:31" ht="16.5" thickTop="1" thickBot="1">
      <c r="A50" s="364"/>
      <c r="B50" s="365"/>
      <c r="C50" s="182"/>
      <c r="D50" s="366"/>
      <c r="E50" s="182"/>
      <c r="F50" s="94"/>
      <c r="G50" s="182"/>
      <c r="H50" s="182"/>
      <c r="I50" s="349"/>
      <c r="J50" s="182"/>
      <c r="K50" s="367"/>
      <c r="L50" s="367"/>
      <c r="M50" s="182"/>
      <c r="N50" s="182"/>
      <c r="O50" s="182"/>
      <c r="P50" s="182"/>
      <c r="Q50" s="182"/>
      <c r="R50" s="182"/>
      <c r="S50" s="186"/>
      <c r="T50" s="186"/>
      <c r="U50" s="188"/>
      <c r="V50" s="183"/>
      <c r="W50" s="267"/>
      <c r="X50" s="267"/>
      <c r="Y50" s="267"/>
      <c r="Z50" s="267"/>
      <c r="AA50" s="267"/>
      <c r="AB50" s="175"/>
      <c r="AC50" s="175"/>
      <c r="AD50" s="175"/>
      <c r="AE50" s="175"/>
    </row>
    <row r="51" spans="1:31" ht="15.75" thickTop="1">
      <c r="A51" s="364"/>
      <c r="B51" s="365"/>
      <c r="C51" s="182"/>
      <c r="D51" s="352" t="s">
        <v>71</v>
      </c>
      <c r="E51" s="353"/>
      <c r="F51" s="353"/>
      <c r="G51" s="138"/>
      <c r="H51" s="184"/>
      <c r="I51" s="349"/>
      <c r="J51" s="352" t="s">
        <v>113</v>
      </c>
      <c r="K51" s="353"/>
      <c r="L51" s="353"/>
      <c r="M51" s="353"/>
      <c r="N51" s="135"/>
      <c r="O51" s="182"/>
      <c r="P51" s="352" t="s">
        <v>74</v>
      </c>
      <c r="Q51" s="353"/>
      <c r="R51" s="353"/>
      <c r="S51" s="353"/>
      <c r="T51" s="128"/>
      <c r="U51" s="188"/>
      <c r="V51" s="183"/>
      <c r="W51" s="267"/>
      <c r="X51" s="267"/>
      <c r="Y51" s="267"/>
      <c r="Z51" s="267"/>
      <c r="AA51" s="267"/>
      <c r="AB51" s="175"/>
      <c r="AC51" s="175"/>
      <c r="AD51" s="175"/>
      <c r="AE51" s="175"/>
    </row>
    <row r="52" spans="1:31" ht="15.75" thickBot="1">
      <c r="A52" s="364"/>
      <c r="B52" s="365"/>
      <c r="C52" s="182"/>
      <c r="D52" s="358" t="s">
        <v>70</v>
      </c>
      <c r="E52" s="359"/>
      <c r="F52" s="359"/>
      <c r="G52" s="139"/>
      <c r="H52" s="184"/>
      <c r="I52" s="349"/>
      <c r="J52" s="360" t="s">
        <v>73</v>
      </c>
      <c r="K52" s="361"/>
      <c r="L52" s="361"/>
      <c r="M52" s="361"/>
      <c r="N52" s="136"/>
      <c r="O52" s="182"/>
      <c r="P52" s="360" t="s">
        <v>73</v>
      </c>
      <c r="Q52" s="361"/>
      <c r="R52" s="361"/>
      <c r="S52" s="361"/>
      <c r="T52" s="129"/>
      <c r="U52" s="188"/>
      <c r="V52" s="183"/>
      <c r="W52" s="267"/>
      <c r="X52" s="267"/>
      <c r="Y52" s="267"/>
      <c r="Z52" s="267"/>
      <c r="AA52" s="267"/>
      <c r="AB52" s="175"/>
      <c r="AC52" s="175"/>
      <c r="AD52" s="175"/>
      <c r="AE52" s="175"/>
    </row>
    <row r="53" spans="1:31" s="19" customFormat="1" ht="12.75" thickTop="1" thickBot="1">
      <c r="A53" s="368" t="s">
        <v>100</v>
      </c>
      <c r="B53" s="369"/>
      <c r="C53" s="370"/>
      <c r="D53" s="371"/>
      <c r="E53" s="370"/>
      <c r="F53" s="370"/>
      <c r="G53" s="370"/>
      <c r="H53" s="370" t="s">
        <v>72</v>
      </c>
      <c r="I53" s="371"/>
      <c r="J53" s="370"/>
      <c r="K53" s="371"/>
      <c r="L53" s="370"/>
      <c r="M53" s="370"/>
      <c r="N53" s="370"/>
      <c r="O53" s="370"/>
      <c r="P53" s="370"/>
      <c r="Q53" s="370"/>
      <c r="R53" s="370"/>
      <c r="S53" s="370"/>
      <c r="T53" s="370"/>
      <c r="U53" s="372"/>
      <c r="V53" s="373"/>
      <c r="W53" s="374"/>
      <c r="X53" s="374"/>
      <c r="Y53" s="374"/>
      <c r="Z53" s="374"/>
      <c r="AA53" s="374"/>
      <c r="AB53" s="375"/>
      <c r="AC53" s="375"/>
      <c r="AD53" s="375"/>
      <c r="AE53" s="375"/>
    </row>
    <row r="54" spans="1:31" s="18" customFormat="1" ht="12" customHeight="1">
      <c r="A54" s="376"/>
      <c r="B54" s="220"/>
      <c r="C54" s="377" t="s">
        <v>59</v>
      </c>
      <c r="D54" s="316"/>
      <c r="E54" s="220"/>
      <c r="F54" s="378" t="s">
        <v>60</v>
      </c>
      <c r="G54" s="378"/>
      <c r="H54" s="378"/>
      <c r="I54" s="378"/>
      <c r="J54" s="378"/>
      <c r="K54" s="378"/>
      <c r="L54" s="220"/>
      <c r="M54" s="220"/>
      <c r="N54" s="220"/>
      <c r="O54" s="220"/>
      <c r="P54" s="220"/>
      <c r="Q54" s="220"/>
      <c r="R54" s="220"/>
      <c r="S54" s="220"/>
      <c r="T54" s="220"/>
      <c r="U54" s="317"/>
      <c r="V54" s="184"/>
      <c r="W54" s="183"/>
      <c r="X54" s="183"/>
      <c r="Y54" s="183"/>
      <c r="Z54" s="183"/>
      <c r="AA54" s="183"/>
      <c r="AB54" s="379"/>
      <c r="AC54" s="379"/>
      <c r="AD54" s="379"/>
      <c r="AE54" s="379"/>
    </row>
    <row r="55" spans="1:31" ht="13.5" customHeight="1">
      <c r="A55" s="380" t="s">
        <v>17</v>
      </c>
      <c r="B55" s="381"/>
      <c r="C55" s="134">
        <f>F45</f>
        <v>0</v>
      </c>
      <c r="D55" s="349"/>
      <c r="E55" s="182"/>
      <c r="F55" s="182"/>
      <c r="G55" s="182"/>
      <c r="H55" s="182"/>
      <c r="I55" s="182"/>
      <c r="J55" s="182"/>
      <c r="K55" s="182"/>
      <c r="L55" s="182"/>
      <c r="M55" s="382" t="s">
        <v>18</v>
      </c>
      <c r="N55" s="382"/>
      <c r="O55" s="382"/>
      <c r="P55" s="382"/>
      <c r="Q55" s="382"/>
      <c r="R55" s="382"/>
      <c r="S55" s="137">
        <f>1+(G48/100)+(N48/100)+(T48/100)+(G51/100)+(N51/100)+(T51/100)</f>
        <v>1</v>
      </c>
      <c r="T55" s="137"/>
      <c r="U55" s="188"/>
      <c r="V55" s="184"/>
      <c r="W55" s="267"/>
      <c r="X55" s="267"/>
      <c r="Y55" s="267"/>
      <c r="Z55" s="267"/>
      <c r="AA55" s="267"/>
      <c r="AB55" s="175"/>
      <c r="AC55" s="175"/>
      <c r="AD55" s="175"/>
      <c r="AE55" s="175"/>
    </row>
    <row r="56" spans="1:31" ht="13.5" customHeight="1">
      <c r="A56" s="380"/>
      <c r="B56" s="381"/>
      <c r="C56" s="134"/>
      <c r="D56" s="349"/>
      <c r="E56" s="182"/>
      <c r="F56" s="182"/>
      <c r="G56" s="182"/>
      <c r="H56" s="182"/>
      <c r="I56" s="182"/>
      <c r="J56" s="182"/>
      <c r="K56" s="182"/>
      <c r="L56" s="182"/>
      <c r="M56" s="382"/>
      <c r="N56" s="382"/>
      <c r="O56" s="382"/>
      <c r="P56" s="382"/>
      <c r="Q56" s="382"/>
      <c r="R56" s="382"/>
      <c r="S56" s="137"/>
      <c r="T56" s="137"/>
      <c r="U56" s="188"/>
      <c r="V56" s="184"/>
      <c r="W56" s="267"/>
      <c r="X56" s="267"/>
      <c r="Y56" s="267"/>
      <c r="Z56" s="267"/>
      <c r="AA56" s="267"/>
      <c r="AB56" s="175"/>
      <c r="AC56" s="175"/>
      <c r="AD56" s="175"/>
      <c r="AE56" s="175"/>
    </row>
    <row r="57" spans="1:31" ht="9" customHeight="1">
      <c r="A57" s="198"/>
      <c r="B57" s="182"/>
      <c r="C57" s="184"/>
      <c r="D57" s="182"/>
      <c r="E57" s="383"/>
      <c r="F57" s="383"/>
      <c r="G57" s="383"/>
      <c r="H57" s="182"/>
      <c r="I57" s="182"/>
      <c r="J57" s="384"/>
      <c r="K57" s="384"/>
      <c r="L57" s="384"/>
      <c r="M57" s="182"/>
      <c r="N57" s="182"/>
      <c r="O57" s="182"/>
      <c r="P57" s="182"/>
      <c r="Q57" s="182"/>
      <c r="R57" s="182"/>
      <c r="S57" s="182"/>
      <c r="T57" s="182"/>
      <c r="U57" s="188"/>
      <c r="V57" s="184"/>
      <c r="W57" s="267"/>
      <c r="X57" s="267"/>
      <c r="Y57" s="267"/>
      <c r="Z57" s="267"/>
      <c r="AA57" s="267"/>
      <c r="AB57" s="175"/>
      <c r="AC57" s="175"/>
      <c r="AD57" s="175"/>
      <c r="AE57" s="175"/>
    </row>
    <row r="58" spans="1:31">
      <c r="A58" s="176"/>
      <c r="B58" s="177"/>
      <c r="C58" s="385" t="s">
        <v>75</v>
      </c>
      <c r="D58" s="386"/>
      <c r="E58" s="387"/>
      <c r="F58" s="127" t="e">
        <f>S46*C55*S55</f>
        <v>#DIV/0!</v>
      </c>
      <c r="G58" s="127"/>
      <c r="H58" s="127"/>
      <c r="I58" s="127"/>
      <c r="J58" s="272"/>
      <c r="K58" s="388" t="s">
        <v>76</v>
      </c>
      <c r="L58" s="388"/>
      <c r="M58" s="388"/>
      <c r="N58" s="388"/>
      <c r="O58" s="388"/>
      <c r="P58" s="124" t="e">
        <f>F58*12</f>
        <v>#DIV/0!</v>
      </c>
      <c r="Q58" s="125"/>
      <c r="R58" s="126"/>
      <c r="S58" s="182"/>
      <c r="T58" s="182"/>
      <c r="U58" s="188"/>
      <c r="V58" s="184"/>
      <c r="W58" s="267"/>
      <c r="X58" s="267"/>
      <c r="Y58" s="267"/>
      <c r="Z58" s="267"/>
      <c r="AA58" s="267"/>
      <c r="AB58" s="175"/>
      <c r="AC58" s="175"/>
      <c r="AD58" s="175"/>
      <c r="AE58" s="175"/>
    </row>
    <row r="59" spans="1:31" ht="15.75" thickBot="1">
      <c r="A59" s="389"/>
      <c r="B59" s="390"/>
      <c r="C59" s="390"/>
      <c r="D59" s="391"/>
      <c r="E59" s="95"/>
      <c r="F59" s="95"/>
      <c r="G59" s="95"/>
      <c r="H59" s="95"/>
      <c r="I59" s="390"/>
      <c r="J59" s="390"/>
      <c r="K59" s="390"/>
      <c r="L59" s="390"/>
      <c r="M59" s="392"/>
      <c r="N59" s="392"/>
      <c r="O59" s="392"/>
      <c r="P59" s="392"/>
      <c r="Q59" s="392"/>
      <c r="R59" s="392"/>
      <c r="S59" s="392"/>
      <c r="T59" s="392"/>
      <c r="U59" s="393"/>
      <c r="V59" s="184"/>
      <c r="W59" s="267"/>
      <c r="X59" s="267"/>
      <c r="Y59" s="267"/>
      <c r="Z59" s="267"/>
      <c r="AA59" s="267"/>
      <c r="AB59" s="175"/>
      <c r="AC59" s="175"/>
      <c r="AD59" s="175"/>
      <c r="AE59" s="175"/>
    </row>
  </sheetData>
  <sheetProtection password="EE17" sheet="1" objects="1" scenarios="1"/>
  <mergeCells count="160">
    <mergeCell ref="X15:AC17"/>
    <mergeCell ref="I40:U40"/>
    <mergeCell ref="A36:C36"/>
    <mergeCell ref="D3:N3"/>
    <mergeCell ref="D2:N2"/>
    <mergeCell ref="X23:X24"/>
    <mergeCell ref="A33:C33"/>
    <mergeCell ref="A34:C34"/>
    <mergeCell ref="A35:C35"/>
    <mergeCell ref="K38:S38"/>
    <mergeCell ref="F36:G36"/>
    <mergeCell ref="F37:G37"/>
    <mergeCell ref="A37:E37"/>
    <mergeCell ref="F33:G33"/>
    <mergeCell ref="F34:G34"/>
    <mergeCell ref="F35:G35"/>
    <mergeCell ref="A29:D29"/>
    <mergeCell ref="E29:G29"/>
    <mergeCell ref="A32:C32"/>
    <mergeCell ref="F31:G31"/>
    <mergeCell ref="F32:G32"/>
    <mergeCell ref="T31:U31"/>
    <mergeCell ref="A27:B28"/>
    <mergeCell ref="C27:C28"/>
    <mergeCell ref="Y23:Z23"/>
    <mergeCell ref="AA23:AB23"/>
    <mergeCell ref="AC23:AD23"/>
    <mergeCell ref="Y24:Z24"/>
    <mergeCell ref="AA24:AB24"/>
    <mergeCell ref="AC24:AD24"/>
    <mergeCell ref="T38:U38"/>
    <mergeCell ref="J36:S36"/>
    <mergeCell ref="T36:U36"/>
    <mergeCell ref="J37:S37"/>
    <mergeCell ref="T37:U37"/>
    <mergeCell ref="J33:S33"/>
    <mergeCell ref="T33:U33"/>
    <mergeCell ref="J34:S34"/>
    <mergeCell ref="T34:U34"/>
    <mergeCell ref="J35:S35"/>
    <mergeCell ref="T35:U35"/>
    <mergeCell ref="J32:S32"/>
    <mergeCell ref="T32:U32"/>
    <mergeCell ref="J29:S29"/>
    <mergeCell ref="T29:U29"/>
    <mergeCell ref="J30:S30"/>
    <mergeCell ref="T30:U30"/>
    <mergeCell ref="J31:S31"/>
    <mergeCell ref="A45:E45"/>
    <mergeCell ref="A43:E43"/>
    <mergeCell ref="D51:F51"/>
    <mergeCell ref="G51:G52"/>
    <mergeCell ref="A41:C41"/>
    <mergeCell ref="F41:G41"/>
    <mergeCell ref="A42:C42"/>
    <mergeCell ref="F42:G42"/>
    <mergeCell ref="F38:G38"/>
    <mergeCell ref="F39:G39"/>
    <mergeCell ref="A40:C40"/>
    <mergeCell ref="F40:G40"/>
    <mergeCell ref="A48:B49"/>
    <mergeCell ref="D48:F48"/>
    <mergeCell ref="F43:G43"/>
    <mergeCell ref="F45:G45"/>
    <mergeCell ref="N41:P41"/>
    <mergeCell ref="R41:T41"/>
    <mergeCell ref="R44:T44"/>
    <mergeCell ref="N45:P45"/>
    <mergeCell ref="R45:T45"/>
    <mergeCell ref="S46:U46"/>
    <mergeCell ref="O46:R46"/>
    <mergeCell ref="L46:N46"/>
    <mergeCell ref="I46:K46"/>
    <mergeCell ref="R42:T42"/>
    <mergeCell ref="N42:P42"/>
    <mergeCell ref="N44:P44"/>
    <mergeCell ref="A55:B56"/>
    <mergeCell ref="C55:C56"/>
    <mergeCell ref="M55:R56"/>
    <mergeCell ref="D52:F52"/>
    <mergeCell ref="J51:M51"/>
    <mergeCell ref="N51:N52"/>
    <mergeCell ref="J52:M52"/>
    <mergeCell ref="S55:T56"/>
    <mergeCell ref="D49:F49"/>
    <mergeCell ref="G48:G49"/>
    <mergeCell ref="F54:K54"/>
    <mergeCell ref="P48:Q48"/>
    <mergeCell ref="R48:S48"/>
    <mergeCell ref="T48:T49"/>
    <mergeCell ref="P49:S49"/>
    <mergeCell ref="J48:M48"/>
    <mergeCell ref="J49:M49"/>
    <mergeCell ref="N48:N49"/>
    <mergeCell ref="E27:G28"/>
    <mergeCell ref="J27:S27"/>
    <mergeCell ref="T27:U27"/>
    <mergeCell ref="J28:S28"/>
    <mergeCell ref="A23:B24"/>
    <mergeCell ref="C23:C24"/>
    <mergeCell ref="D23:D24"/>
    <mergeCell ref="E23:G24"/>
    <mergeCell ref="J23:S23"/>
    <mergeCell ref="T23:U23"/>
    <mergeCell ref="J24:S24"/>
    <mergeCell ref="T28:U28"/>
    <mergeCell ref="T24:U24"/>
    <mergeCell ref="A25:B26"/>
    <mergeCell ref="C25:C26"/>
    <mergeCell ref="D25:D26"/>
    <mergeCell ref="E25:G26"/>
    <mergeCell ref="J25:S25"/>
    <mergeCell ref="T25:U25"/>
    <mergeCell ref="J26:S26"/>
    <mergeCell ref="T26:U26"/>
    <mergeCell ref="D27:D28"/>
    <mergeCell ref="P58:R58"/>
    <mergeCell ref="F58:I58"/>
    <mergeCell ref="C58:E58"/>
    <mergeCell ref="K58:O58"/>
    <mergeCell ref="P52:S52"/>
    <mergeCell ref="P51:S51"/>
    <mergeCell ref="T51:T52"/>
    <mergeCell ref="E57:G57"/>
    <mergeCell ref="E15:F15"/>
    <mergeCell ref="G15:I15"/>
    <mergeCell ref="E16:F16"/>
    <mergeCell ref="G16:I16"/>
    <mergeCell ref="N16:O16"/>
    <mergeCell ref="J16:K16"/>
    <mergeCell ref="L16:M16"/>
    <mergeCell ref="E19:G19"/>
    <mergeCell ref="I19:S19"/>
    <mergeCell ref="P16:R16"/>
    <mergeCell ref="J15:K15"/>
    <mergeCell ref="L15:M15"/>
    <mergeCell ref="N15:O15"/>
    <mergeCell ref="P15:R15"/>
    <mergeCell ref="A18:G18"/>
    <mergeCell ref="I18:U18"/>
    <mergeCell ref="C21:C22"/>
    <mergeCell ref="D21:D22"/>
    <mergeCell ref="E21:G22"/>
    <mergeCell ref="J21:S21"/>
    <mergeCell ref="T21:U21"/>
    <mergeCell ref="J22:S22"/>
    <mergeCell ref="C7:K7"/>
    <mergeCell ref="N7:T7"/>
    <mergeCell ref="I9:T9"/>
    <mergeCell ref="C11:K11"/>
    <mergeCell ref="N11:T11"/>
    <mergeCell ref="B13:E13"/>
    <mergeCell ref="H13:Q13"/>
    <mergeCell ref="T19:U19"/>
    <mergeCell ref="A20:B20"/>
    <mergeCell ref="E20:G20"/>
    <mergeCell ref="J20:S20"/>
    <mergeCell ref="T20:U20"/>
    <mergeCell ref="T22:U22"/>
    <mergeCell ref="A21:B22"/>
  </mergeCells>
  <dataValidations count="3">
    <dataValidation type="list" allowBlank="1" showInputMessage="1" showErrorMessage="1" sqref="K44">
      <formula1>duratacontratto</formula1>
    </dataValidation>
    <dataValidation type="list" allowBlank="1" showInputMessage="1" showErrorMessage="1" sqref="K42">
      <formula1>zona</formula1>
    </dataValidation>
    <dataValidation type="list" allowBlank="1" showInputMessage="1" showErrorMessage="1" sqref="R48">
      <formula1>classificazioneape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headerFooter>
    <oddFooter>&amp;L&amp;"-,Corsivo"&amp;8  Stampa del&amp;D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AB25"/>
  <sheetViews>
    <sheetView workbookViewId="0">
      <selection activeCell="I11" sqref="I11"/>
    </sheetView>
  </sheetViews>
  <sheetFormatPr defaultRowHeight="15"/>
  <cols>
    <col min="1" max="4" width="9.140625" style="1"/>
    <col min="5" max="11" width="15.28515625" style="1" customWidth="1"/>
    <col min="12" max="16384" width="9.140625" style="1"/>
  </cols>
  <sheetData>
    <row r="1" spans="1:28" ht="15.75" thickBot="1">
      <c r="A1" s="41" t="s">
        <v>106</v>
      </c>
      <c r="C1" s="1" t="s">
        <v>53</v>
      </c>
      <c r="E1" s="20" t="s">
        <v>32</v>
      </c>
      <c r="F1" s="20"/>
      <c r="G1" s="20"/>
      <c r="H1" s="20"/>
      <c r="I1" s="20"/>
      <c r="J1" s="20"/>
      <c r="K1" s="20"/>
    </row>
    <row r="2" spans="1:28">
      <c r="A2" s="41" t="s">
        <v>107</v>
      </c>
      <c r="C2" s="1" t="s">
        <v>54</v>
      </c>
      <c r="E2" s="166"/>
      <c r="F2" s="168" t="s">
        <v>33</v>
      </c>
      <c r="G2" s="168"/>
      <c r="H2" s="168" t="s">
        <v>33</v>
      </c>
      <c r="I2" s="168"/>
      <c r="J2" s="168" t="s">
        <v>34</v>
      </c>
      <c r="K2" s="170"/>
      <c r="M2" s="59" t="s">
        <v>51</v>
      </c>
      <c r="N2" s="60">
        <v>1</v>
      </c>
      <c r="O2" s="60"/>
      <c r="P2" s="61"/>
      <c r="Q2" s="81" t="s">
        <v>51</v>
      </c>
      <c r="R2" s="60">
        <v>2</v>
      </c>
      <c r="S2" s="60"/>
      <c r="T2" s="61"/>
      <c r="U2" s="81" t="s">
        <v>51</v>
      </c>
      <c r="V2" s="60">
        <v>3</v>
      </c>
      <c r="W2" s="60"/>
      <c r="X2" s="61"/>
      <c r="Y2" s="81" t="s">
        <v>51</v>
      </c>
      <c r="Z2" s="60">
        <v>4</v>
      </c>
      <c r="AA2" s="89"/>
      <c r="AB2" s="90"/>
    </row>
    <row r="3" spans="1:28">
      <c r="A3" s="41" t="s">
        <v>108</v>
      </c>
      <c r="C3" s="1" t="s">
        <v>55</v>
      </c>
      <c r="E3" s="167"/>
      <c r="F3" s="169" t="s">
        <v>35</v>
      </c>
      <c r="G3" s="169"/>
      <c r="H3" s="169" t="s">
        <v>36</v>
      </c>
      <c r="I3" s="169"/>
      <c r="J3" s="169" t="s">
        <v>105</v>
      </c>
      <c r="K3" s="171"/>
      <c r="M3" s="62" t="s">
        <v>109</v>
      </c>
      <c r="N3" s="3">
        <v>1</v>
      </c>
      <c r="O3" s="3"/>
      <c r="P3" s="63"/>
      <c r="Q3" s="62" t="s">
        <v>109</v>
      </c>
      <c r="R3" s="3">
        <v>1</v>
      </c>
      <c r="S3" s="3"/>
      <c r="T3" s="63"/>
      <c r="U3" s="62" t="s">
        <v>109</v>
      </c>
      <c r="V3" s="3">
        <v>1</v>
      </c>
      <c r="W3" s="3"/>
      <c r="X3" s="63"/>
      <c r="Y3" s="62" t="s">
        <v>109</v>
      </c>
      <c r="Z3" s="3">
        <v>1</v>
      </c>
      <c r="AA3" s="4"/>
      <c r="AB3" s="91"/>
    </row>
    <row r="4" spans="1:28">
      <c r="C4" s="1" t="s">
        <v>56</v>
      </c>
      <c r="E4" s="44" t="s">
        <v>102</v>
      </c>
      <c r="F4" s="42">
        <v>4.5999999999999996</v>
      </c>
      <c r="G4" s="42">
        <v>4.0999999999999996</v>
      </c>
      <c r="H4" s="42">
        <v>4.0999999999999996</v>
      </c>
      <c r="I4" s="42">
        <v>3.7</v>
      </c>
      <c r="J4" s="42">
        <v>3.7</v>
      </c>
      <c r="K4" s="23">
        <v>3.5</v>
      </c>
      <c r="M4" s="64" t="s">
        <v>52</v>
      </c>
      <c r="N4" s="5">
        <v>4</v>
      </c>
      <c r="O4" s="6">
        <v>3.7</v>
      </c>
      <c r="P4" s="65">
        <v>3.5</v>
      </c>
      <c r="Q4" s="82" t="s">
        <v>52</v>
      </c>
      <c r="R4" s="5">
        <v>4</v>
      </c>
      <c r="S4" s="6">
        <v>3.9</v>
      </c>
      <c r="T4" s="65">
        <v>3.7</v>
      </c>
      <c r="U4" s="82" t="s">
        <v>52</v>
      </c>
      <c r="V4" s="5">
        <v>4</v>
      </c>
      <c r="W4" s="6">
        <v>4.0999999999999996</v>
      </c>
      <c r="X4" s="65">
        <v>3.9</v>
      </c>
      <c r="Y4" s="82" t="s">
        <v>52</v>
      </c>
      <c r="Z4" s="5">
        <v>4</v>
      </c>
      <c r="AA4" s="6">
        <v>4.3</v>
      </c>
      <c r="AB4" s="65">
        <v>4.0999999999999996</v>
      </c>
    </row>
    <row r="5" spans="1:28">
      <c r="E5" s="44" t="s">
        <v>103</v>
      </c>
      <c r="F5" s="42">
        <v>4.0999999999999996</v>
      </c>
      <c r="G5" s="42">
        <v>3.6</v>
      </c>
      <c r="H5" s="42">
        <v>3.6</v>
      </c>
      <c r="I5" s="42">
        <v>3.2</v>
      </c>
      <c r="J5" s="42">
        <v>3.2</v>
      </c>
      <c r="K5" s="23">
        <v>3</v>
      </c>
      <c r="M5" s="66" t="s">
        <v>52</v>
      </c>
      <c r="N5" s="7">
        <v>5</v>
      </c>
      <c r="O5" s="8">
        <v>3.7</v>
      </c>
      <c r="P5" s="67">
        <v>4.0999999999999996</v>
      </c>
      <c r="Q5" s="83" t="s">
        <v>52</v>
      </c>
      <c r="R5" s="7">
        <v>5</v>
      </c>
      <c r="S5" s="8">
        <v>4.3</v>
      </c>
      <c r="T5" s="67">
        <v>3.9</v>
      </c>
      <c r="U5" s="83" t="s">
        <v>52</v>
      </c>
      <c r="V5" s="7">
        <v>5</v>
      </c>
      <c r="W5" s="8">
        <v>4.5</v>
      </c>
      <c r="X5" s="67">
        <v>4.0999999999999996</v>
      </c>
      <c r="Y5" s="83" t="s">
        <v>52</v>
      </c>
      <c r="Z5" s="7">
        <v>5</v>
      </c>
      <c r="AA5" s="8">
        <v>4.7</v>
      </c>
      <c r="AB5" s="67">
        <v>4.3</v>
      </c>
    </row>
    <row r="6" spans="1:28" ht="15.75" thickBot="1">
      <c r="A6" s="1" t="s">
        <v>67</v>
      </c>
      <c r="E6" s="45" t="s">
        <v>104</v>
      </c>
      <c r="F6" s="46">
        <v>3.6</v>
      </c>
      <c r="G6" s="46">
        <v>3.1</v>
      </c>
      <c r="H6" s="46">
        <v>3.1</v>
      </c>
      <c r="I6" s="46">
        <v>2.7</v>
      </c>
      <c r="J6" s="46">
        <v>2.7</v>
      </c>
      <c r="K6" s="27">
        <v>2.5</v>
      </c>
      <c r="M6" s="66" t="s">
        <v>52</v>
      </c>
      <c r="N6" s="7">
        <v>6</v>
      </c>
      <c r="O6" s="8">
        <v>3.7</v>
      </c>
      <c r="P6" s="67">
        <v>4.0999999999999996</v>
      </c>
      <c r="Q6" s="83" t="s">
        <v>52</v>
      </c>
      <c r="R6" s="7">
        <v>6</v>
      </c>
      <c r="S6" s="8">
        <v>4.3</v>
      </c>
      <c r="T6" s="67">
        <v>3.9</v>
      </c>
      <c r="U6" s="83" t="s">
        <v>52</v>
      </c>
      <c r="V6" s="7">
        <v>6</v>
      </c>
      <c r="W6" s="8">
        <v>4.5</v>
      </c>
      <c r="X6" s="67">
        <v>4.0999999999999996</v>
      </c>
      <c r="Y6" s="83" t="s">
        <v>52</v>
      </c>
      <c r="Z6" s="7">
        <v>6</v>
      </c>
      <c r="AA6" s="8">
        <v>4.7</v>
      </c>
      <c r="AB6" s="67">
        <v>4.3</v>
      </c>
    </row>
    <row r="7" spans="1:28">
      <c r="A7" s="1" t="s">
        <v>68</v>
      </c>
      <c r="E7" s="47"/>
      <c r="F7" s="48"/>
      <c r="G7" s="48"/>
      <c r="H7" s="48"/>
      <c r="I7" s="48"/>
      <c r="J7" s="48"/>
      <c r="K7" s="43"/>
      <c r="M7" s="64" t="s">
        <v>52</v>
      </c>
      <c r="N7" s="5">
        <v>7</v>
      </c>
      <c r="O7" s="6">
        <v>4.0999999999999996</v>
      </c>
      <c r="P7" s="65">
        <v>4.5999999999999996</v>
      </c>
      <c r="Q7" s="82" t="s">
        <v>52</v>
      </c>
      <c r="R7" s="5">
        <v>7</v>
      </c>
      <c r="S7" s="6">
        <v>4.8</v>
      </c>
      <c r="T7" s="65">
        <v>4.3</v>
      </c>
      <c r="U7" s="82" t="s">
        <v>52</v>
      </c>
      <c r="V7" s="5">
        <v>7</v>
      </c>
      <c r="W7" s="6">
        <v>5</v>
      </c>
      <c r="X7" s="65">
        <v>4.5</v>
      </c>
      <c r="Y7" s="82" t="s">
        <v>52</v>
      </c>
      <c r="Z7" s="5">
        <v>7</v>
      </c>
      <c r="AA7" s="6">
        <v>5.2</v>
      </c>
      <c r="AB7" s="65">
        <v>4.7</v>
      </c>
    </row>
    <row r="8" spans="1:28">
      <c r="A8" s="1" t="s">
        <v>69</v>
      </c>
      <c r="E8" s="164"/>
      <c r="F8" s="164"/>
      <c r="G8" s="164"/>
      <c r="H8" s="164"/>
      <c r="I8" s="164"/>
      <c r="J8" s="164"/>
      <c r="K8" s="164"/>
      <c r="M8" s="62" t="s">
        <v>110</v>
      </c>
      <c r="N8" s="3">
        <v>2</v>
      </c>
      <c r="O8" s="3"/>
      <c r="P8" s="68"/>
      <c r="Q8" s="62" t="s">
        <v>110</v>
      </c>
      <c r="R8" s="3">
        <v>2</v>
      </c>
      <c r="S8" s="3"/>
      <c r="T8" s="68"/>
      <c r="U8" s="62" t="s">
        <v>110</v>
      </c>
      <c r="V8" s="3">
        <v>2</v>
      </c>
      <c r="W8" s="3"/>
      <c r="X8" s="68"/>
      <c r="Y8" s="62" t="s">
        <v>110</v>
      </c>
      <c r="Z8" s="3">
        <v>2</v>
      </c>
      <c r="AA8" s="2"/>
      <c r="AB8" s="92"/>
    </row>
    <row r="9" spans="1:28" ht="24.75" thickBot="1">
      <c r="E9" s="49" t="s">
        <v>37</v>
      </c>
      <c r="F9" s="49"/>
      <c r="G9" s="49"/>
      <c r="H9" s="49"/>
      <c r="I9" s="49"/>
      <c r="J9" s="49"/>
      <c r="K9" s="49"/>
      <c r="M9" s="69" t="s">
        <v>52</v>
      </c>
      <c r="N9" s="9">
        <v>4</v>
      </c>
      <c r="O9" s="10">
        <v>3.7</v>
      </c>
      <c r="P9" s="70">
        <v>3</v>
      </c>
      <c r="Q9" s="84" t="s">
        <v>52</v>
      </c>
      <c r="R9" s="9">
        <v>4</v>
      </c>
      <c r="S9" s="10">
        <v>3.4</v>
      </c>
      <c r="T9" s="70">
        <v>3.2</v>
      </c>
      <c r="U9" s="84" t="s">
        <v>52</v>
      </c>
      <c r="V9" s="9">
        <v>4</v>
      </c>
      <c r="W9" s="10">
        <v>4.0999999999999996</v>
      </c>
      <c r="X9" s="70">
        <v>3.4</v>
      </c>
      <c r="Y9" s="84" t="s">
        <v>52</v>
      </c>
      <c r="Z9" s="9">
        <v>4</v>
      </c>
      <c r="AA9" s="10">
        <v>3.3</v>
      </c>
      <c r="AB9" s="70">
        <v>3.6</v>
      </c>
    </row>
    <row r="10" spans="1:28">
      <c r="E10" s="29" t="s">
        <v>102</v>
      </c>
      <c r="F10" s="32">
        <v>4.8</v>
      </c>
      <c r="G10" s="28">
        <v>4.3</v>
      </c>
      <c r="H10" s="30">
        <v>4.3</v>
      </c>
      <c r="I10" s="33">
        <v>3.9</v>
      </c>
      <c r="J10" s="32">
        <v>3.9</v>
      </c>
      <c r="K10" s="28">
        <v>3.7</v>
      </c>
      <c r="M10" s="71" t="s">
        <v>52</v>
      </c>
      <c r="N10" s="11">
        <v>5</v>
      </c>
      <c r="O10" s="12">
        <v>3.6</v>
      </c>
      <c r="P10" s="72">
        <v>3.2</v>
      </c>
      <c r="Q10" s="85" t="s">
        <v>52</v>
      </c>
      <c r="R10" s="11">
        <v>5</v>
      </c>
      <c r="S10" s="12">
        <v>3.8</v>
      </c>
      <c r="T10" s="72">
        <v>3.4</v>
      </c>
      <c r="U10" s="85" t="s">
        <v>52</v>
      </c>
      <c r="V10" s="11">
        <v>5</v>
      </c>
      <c r="W10" s="12">
        <v>4.5</v>
      </c>
      <c r="X10" s="72">
        <v>4.0999999999999996</v>
      </c>
      <c r="Y10" s="85" t="s">
        <v>52</v>
      </c>
      <c r="Z10" s="11">
        <v>5</v>
      </c>
      <c r="AA10" s="12">
        <v>4.2</v>
      </c>
      <c r="AB10" s="72">
        <v>3.8</v>
      </c>
    </row>
    <row r="11" spans="1:28">
      <c r="E11" s="24" t="s">
        <v>103</v>
      </c>
      <c r="F11" s="22">
        <v>4.3</v>
      </c>
      <c r="G11" s="23">
        <v>3.8</v>
      </c>
      <c r="H11" s="21">
        <v>3.8</v>
      </c>
      <c r="I11" s="34">
        <v>3.4</v>
      </c>
      <c r="J11" s="22">
        <v>3.4</v>
      </c>
      <c r="K11" s="23">
        <v>3.2</v>
      </c>
      <c r="M11" s="71" t="s">
        <v>52</v>
      </c>
      <c r="N11" s="11">
        <v>6</v>
      </c>
      <c r="O11" s="12">
        <v>3.6</v>
      </c>
      <c r="P11" s="72">
        <v>3.2</v>
      </c>
      <c r="Q11" s="85" t="s">
        <v>52</v>
      </c>
      <c r="R11" s="11">
        <v>6</v>
      </c>
      <c r="S11" s="12">
        <v>3.8</v>
      </c>
      <c r="T11" s="72">
        <v>3.4</v>
      </c>
      <c r="U11" s="85" t="s">
        <v>52</v>
      </c>
      <c r="V11" s="11">
        <v>6</v>
      </c>
      <c r="W11" s="12">
        <v>4.5</v>
      </c>
      <c r="X11" s="72">
        <v>4.0999999999999996</v>
      </c>
      <c r="Y11" s="85" t="s">
        <v>52</v>
      </c>
      <c r="Z11" s="11">
        <v>6</v>
      </c>
      <c r="AA11" s="12">
        <v>4.2</v>
      </c>
      <c r="AB11" s="72">
        <v>3.8</v>
      </c>
    </row>
    <row r="12" spans="1:28" ht="15.75" thickBot="1">
      <c r="E12" s="25" t="s">
        <v>104</v>
      </c>
      <c r="F12" s="26">
        <v>3.8</v>
      </c>
      <c r="G12" s="27">
        <v>3.3</v>
      </c>
      <c r="H12" s="31">
        <v>3.3</v>
      </c>
      <c r="I12" s="35">
        <v>2.9</v>
      </c>
      <c r="J12" s="26">
        <v>2.9</v>
      </c>
      <c r="K12" s="27">
        <v>2.7</v>
      </c>
      <c r="M12" s="69" t="s">
        <v>52</v>
      </c>
      <c r="N12" s="9">
        <v>7</v>
      </c>
      <c r="O12" s="10">
        <v>3.6</v>
      </c>
      <c r="P12" s="70">
        <v>3.1</v>
      </c>
      <c r="Q12" s="84" t="s">
        <v>52</v>
      </c>
      <c r="R12" s="9">
        <v>7</v>
      </c>
      <c r="S12" s="10">
        <v>3.8</v>
      </c>
      <c r="T12" s="70">
        <v>3.3</v>
      </c>
      <c r="U12" s="84" t="s">
        <v>52</v>
      </c>
      <c r="V12" s="9">
        <v>7</v>
      </c>
      <c r="W12" s="10">
        <v>4.5</v>
      </c>
      <c r="X12" s="70">
        <v>4</v>
      </c>
      <c r="Y12" s="84" t="s">
        <v>52</v>
      </c>
      <c r="Z12" s="9">
        <v>7</v>
      </c>
      <c r="AA12" s="10">
        <v>4.7</v>
      </c>
      <c r="AB12" s="70">
        <v>4.2</v>
      </c>
    </row>
    <row r="13" spans="1:28">
      <c r="E13" s="47"/>
      <c r="F13" s="48"/>
      <c r="G13" s="48"/>
      <c r="H13" s="48"/>
      <c r="I13" s="48"/>
      <c r="J13" s="48"/>
      <c r="K13" s="43"/>
      <c r="M13" s="62" t="s">
        <v>111</v>
      </c>
      <c r="N13" s="3">
        <v>3</v>
      </c>
      <c r="O13" s="3"/>
      <c r="P13" s="68"/>
      <c r="Q13" s="62" t="s">
        <v>111</v>
      </c>
      <c r="R13" s="3">
        <v>3</v>
      </c>
      <c r="S13" s="3"/>
      <c r="T13" s="68"/>
      <c r="U13" s="62" t="s">
        <v>111</v>
      </c>
      <c r="V13" s="3">
        <v>3</v>
      </c>
      <c r="W13" s="3"/>
      <c r="X13" s="68"/>
      <c r="Y13" s="62" t="s">
        <v>111</v>
      </c>
      <c r="Z13" s="3">
        <v>3</v>
      </c>
      <c r="AA13" s="4"/>
      <c r="AB13" s="93"/>
    </row>
    <row r="14" spans="1:28">
      <c r="E14" s="165"/>
      <c r="F14" s="165"/>
      <c r="G14" s="165"/>
      <c r="H14" s="165"/>
      <c r="I14" s="165"/>
      <c r="J14" s="165"/>
      <c r="K14" s="165"/>
      <c r="M14" s="73" t="s">
        <v>52</v>
      </c>
      <c r="N14" s="13">
        <v>4</v>
      </c>
      <c r="O14" s="14">
        <v>2.7</v>
      </c>
      <c r="P14" s="74">
        <v>2.5</v>
      </c>
      <c r="Q14" s="86" t="s">
        <v>52</v>
      </c>
      <c r="R14" s="13">
        <v>4</v>
      </c>
      <c r="S14" s="14">
        <v>2.9</v>
      </c>
      <c r="T14" s="74">
        <v>2.7</v>
      </c>
      <c r="U14" s="86" t="s">
        <v>52</v>
      </c>
      <c r="V14" s="13">
        <v>4</v>
      </c>
      <c r="W14" s="14">
        <v>3.1</v>
      </c>
      <c r="X14" s="74">
        <v>2.9</v>
      </c>
      <c r="Y14" s="86" t="s">
        <v>52</v>
      </c>
      <c r="Z14" s="13">
        <v>4</v>
      </c>
      <c r="AA14" s="14">
        <v>3.3</v>
      </c>
      <c r="AB14" s="74">
        <v>3.1</v>
      </c>
    </row>
    <row r="15" spans="1:28" ht="24.75" thickBot="1">
      <c r="E15" s="49" t="s">
        <v>38</v>
      </c>
      <c r="F15" s="49"/>
      <c r="G15" s="49"/>
      <c r="H15" s="49"/>
      <c r="I15" s="49"/>
      <c r="J15" s="49"/>
      <c r="K15" s="49"/>
      <c r="M15" s="75" t="s">
        <v>52</v>
      </c>
      <c r="N15" s="15">
        <v>5</v>
      </c>
      <c r="O15" s="16">
        <v>3.1</v>
      </c>
      <c r="P15" s="76">
        <v>2.7</v>
      </c>
      <c r="Q15" s="87" t="s">
        <v>52</v>
      </c>
      <c r="R15" s="15">
        <v>5</v>
      </c>
      <c r="S15" s="16">
        <v>3.3</v>
      </c>
      <c r="T15" s="76">
        <v>2.9</v>
      </c>
      <c r="U15" s="87" t="s">
        <v>52</v>
      </c>
      <c r="V15" s="15">
        <v>5</v>
      </c>
      <c r="W15" s="16">
        <v>4.5</v>
      </c>
      <c r="X15" s="76">
        <v>4.0999999999999996</v>
      </c>
      <c r="Y15" s="87" t="s">
        <v>52</v>
      </c>
      <c r="Z15" s="15">
        <v>5</v>
      </c>
      <c r="AA15" s="16">
        <v>3.7</v>
      </c>
      <c r="AB15" s="76">
        <v>3.3</v>
      </c>
    </row>
    <row r="16" spans="1:28">
      <c r="E16" s="29" t="s">
        <v>102</v>
      </c>
      <c r="F16" s="32">
        <v>5</v>
      </c>
      <c r="G16" s="28">
        <v>4.5</v>
      </c>
      <c r="H16" s="30">
        <v>4.5</v>
      </c>
      <c r="I16" s="33">
        <v>4.0999999999999996</v>
      </c>
      <c r="J16" s="32">
        <v>4.0999999999999996</v>
      </c>
      <c r="K16" s="28">
        <v>3.9</v>
      </c>
      <c r="M16" s="75" t="s">
        <v>52</v>
      </c>
      <c r="N16" s="15">
        <v>6</v>
      </c>
      <c r="O16" s="16">
        <v>3.1</v>
      </c>
      <c r="P16" s="76">
        <v>2.7</v>
      </c>
      <c r="Q16" s="87" t="s">
        <v>52</v>
      </c>
      <c r="R16" s="15">
        <v>6</v>
      </c>
      <c r="S16" s="16">
        <v>3.3</v>
      </c>
      <c r="T16" s="76">
        <v>2.9</v>
      </c>
      <c r="U16" s="87" t="s">
        <v>52</v>
      </c>
      <c r="V16" s="15">
        <v>6</v>
      </c>
      <c r="W16" s="16">
        <v>4.5</v>
      </c>
      <c r="X16" s="76">
        <v>4.0999999999999996</v>
      </c>
      <c r="Y16" s="87" t="s">
        <v>52</v>
      </c>
      <c r="Z16" s="15">
        <v>6</v>
      </c>
      <c r="AA16" s="16">
        <v>3.7</v>
      </c>
      <c r="AB16" s="76">
        <v>3.3</v>
      </c>
    </row>
    <row r="17" spans="5:28" ht="15.75" thickBot="1">
      <c r="E17" s="24" t="s">
        <v>103</v>
      </c>
      <c r="F17" s="22">
        <v>4.5</v>
      </c>
      <c r="G17" s="23">
        <v>4</v>
      </c>
      <c r="H17" s="21">
        <v>4</v>
      </c>
      <c r="I17" s="34">
        <v>3.6</v>
      </c>
      <c r="J17" s="22">
        <v>3.6</v>
      </c>
      <c r="K17" s="23">
        <v>3.4</v>
      </c>
      <c r="M17" s="77" t="s">
        <v>52</v>
      </c>
      <c r="N17" s="78">
        <v>7</v>
      </c>
      <c r="O17" s="79">
        <v>3.6</v>
      </c>
      <c r="P17" s="80">
        <v>3.1</v>
      </c>
      <c r="Q17" s="88" t="s">
        <v>52</v>
      </c>
      <c r="R17" s="78">
        <v>7</v>
      </c>
      <c r="S17" s="79">
        <v>3.8</v>
      </c>
      <c r="T17" s="80">
        <v>3.3</v>
      </c>
      <c r="U17" s="88" t="s">
        <v>52</v>
      </c>
      <c r="V17" s="78">
        <v>7</v>
      </c>
      <c r="W17" s="79">
        <v>4</v>
      </c>
      <c r="X17" s="80">
        <v>3.5</v>
      </c>
      <c r="Y17" s="88" t="s">
        <v>52</v>
      </c>
      <c r="Z17" s="78">
        <v>7</v>
      </c>
      <c r="AA17" s="79">
        <v>4.2</v>
      </c>
      <c r="AB17" s="80">
        <v>3.7</v>
      </c>
    </row>
    <row r="18" spans="5:28" ht="15.75" thickBot="1">
      <c r="E18" s="25" t="s">
        <v>104</v>
      </c>
      <c r="F18" s="26">
        <v>4</v>
      </c>
      <c r="G18" s="27">
        <v>3.5</v>
      </c>
      <c r="H18" s="31">
        <v>3.5</v>
      </c>
      <c r="I18" s="35">
        <v>3.1</v>
      </c>
      <c r="J18" s="26">
        <v>3.1</v>
      </c>
      <c r="K18" s="27">
        <v>2.9</v>
      </c>
      <c r="M18" s="55"/>
      <c r="N18" s="50"/>
      <c r="O18" s="50"/>
      <c r="P18" s="56"/>
      <c r="Q18" s="50"/>
      <c r="R18" s="50"/>
      <c r="S18" s="50"/>
      <c r="T18" s="56"/>
      <c r="U18" s="50"/>
      <c r="V18" s="50"/>
      <c r="W18" s="50"/>
      <c r="X18" s="56"/>
      <c r="Y18" s="50"/>
      <c r="Z18" s="50"/>
      <c r="AA18" s="50"/>
      <c r="AB18" s="56"/>
    </row>
    <row r="19" spans="5:28">
      <c r="E19" s="47"/>
      <c r="F19" s="48"/>
      <c r="G19" s="48"/>
      <c r="H19" s="48"/>
      <c r="I19" s="48"/>
      <c r="J19" s="48"/>
      <c r="K19" s="43"/>
      <c r="M19" s="57"/>
      <c r="N19" s="51"/>
      <c r="O19" s="52"/>
      <c r="P19" s="52"/>
      <c r="Q19" s="52"/>
      <c r="R19" s="51"/>
      <c r="S19" s="52"/>
      <c r="T19" s="52"/>
      <c r="U19" s="52"/>
      <c r="V19" s="51"/>
      <c r="W19" s="52"/>
      <c r="X19" s="52"/>
      <c r="Y19" s="52"/>
      <c r="Z19" s="51"/>
      <c r="AA19" s="52"/>
      <c r="AB19" s="52"/>
    </row>
    <row r="20" spans="5:28">
      <c r="E20" s="165"/>
      <c r="F20" s="165"/>
      <c r="G20" s="165"/>
      <c r="H20" s="165"/>
      <c r="I20" s="165"/>
      <c r="J20" s="165"/>
      <c r="K20" s="165"/>
      <c r="M20" s="58"/>
      <c r="N20" s="53"/>
      <c r="O20" s="54"/>
      <c r="P20" s="54"/>
      <c r="Q20" s="54"/>
      <c r="R20" s="53"/>
      <c r="S20" s="54"/>
      <c r="T20" s="54"/>
      <c r="U20" s="54"/>
      <c r="V20" s="53"/>
      <c r="W20" s="54"/>
      <c r="X20" s="54"/>
      <c r="Y20" s="54"/>
      <c r="Z20" s="53"/>
      <c r="AA20" s="54"/>
      <c r="AB20" s="54"/>
    </row>
    <row r="21" spans="5:28" ht="24.75" thickBot="1">
      <c r="E21" s="49" t="s">
        <v>39</v>
      </c>
      <c r="F21" s="49"/>
      <c r="G21" s="49"/>
      <c r="H21" s="49"/>
      <c r="I21" s="49"/>
      <c r="J21" s="49"/>
      <c r="K21" s="49"/>
      <c r="M21" s="58"/>
      <c r="N21" s="53"/>
      <c r="O21" s="54"/>
      <c r="P21" s="54"/>
      <c r="Q21" s="54"/>
      <c r="R21" s="53"/>
      <c r="S21" s="54"/>
      <c r="T21" s="54"/>
      <c r="U21" s="54"/>
      <c r="V21" s="53"/>
      <c r="W21" s="54"/>
      <c r="X21" s="54"/>
      <c r="Y21" s="54"/>
      <c r="Z21" s="53"/>
      <c r="AA21" s="54"/>
      <c r="AB21" s="54"/>
    </row>
    <row r="22" spans="5:28">
      <c r="E22" s="29" t="s">
        <v>102</v>
      </c>
      <c r="F22" s="32">
        <v>5.2</v>
      </c>
      <c r="G22" s="28">
        <v>4.7</v>
      </c>
      <c r="H22" s="30">
        <v>4.7</v>
      </c>
      <c r="I22" s="33">
        <v>4.3</v>
      </c>
      <c r="J22" s="32">
        <v>4.3</v>
      </c>
      <c r="K22" s="28">
        <v>4.0999999999999996</v>
      </c>
      <c r="M22" s="57"/>
      <c r="N22" s="51"/>
      <c r="O22" s="52"/>
      <c r="P22" s="52"/>
      <c r="Q22" s="52"/>
      <c r="R22" s="51"/>
      <c r="S22" s="52"/>
      <c r="T22" s="52"/>
      <c r="U22" s="52"/>
      <c r="V22" s="51"/>
      <c r="W22" s="52"/>
      <c r="X22" s="52"/>
      <c r="Y22" s="52"/>
      <c r="Z22" s="51"/>
      <c r="AA22" s="52"/>
      <c r="AB22" s="52"/>
    </row>
    <row r="23" spans="5:28">
      <c r="E23" s="24" t="s">
        <v>103</v>
      </c>
      <c r="F23" s="22">
        <v>4.7</v>
      </c>
      <c r="G23" s="23">
        <v>4.2</v>
      </c>
      <c r="H23" s="21">
        <v>4.2</v>
      </c>
      <c r="I23" s="34">
        <v>3.8</v>
      </c>
      <c r="J23" s="22">
        <v>3.8</v>
      </c>
      <c r="K23" s="23">
        <v>3.6</v>
      </c>
    </row>
    <row r="24" spans="5:28" ht="15.75" thickBot="1">
      <c r="E24" s="25" t="s">
        <v>104</v>
      </c>
      <c r="F24" s="26">
        <v>4.2</v>
      </c>
      <c r="G24" s="27">
        <v>3.7</v>
      </c>
      <c r="H24" s="31">
        <v>3.7</v>
      </c>
      <c r="I24" s="35">
        <v>3.3</v>
      </c>
      <c r="J24" s="26">
        <v>3.3</v>
      </c>
      <c r="K24" s="27">
        <v>3.1</v>
      </c>
    </row>
    <row r="25" spans="5:28">
      <c r="E25" s="47"/>
      <c r="F25" s="48"/>
      <c r="G25" s="48"/>
      <c r="H25" s="48"/>
      <c r="I25" s="48"/>
      <c r="J25" s="48"/>
      <c r="K25" s="43"/>
    </row>
  </sheetData>
  <sheetProtection password="EE17" sheet="1" objects="1" scenarios="1"/>
  <mergeCells count="10">
    <mergeCell ref="E8:K8"/>
    <mergeCell ref="E14:K14"/>
    <mergeCell ref="E20:K20"/>
    <mergeCell ref="E2:E3"/>
    <mergeCell ref="F2:G2"/>
    <mergeCell ref="F3:G3"/>
    <mergeCell ref="H2:I2"/>
    <mergeCell ref="H3:I3"/>
    <mergeCell ref="J2:K2"/>
    <mergeCell ref="J3:K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SAN MAURO T.SE</vt:lpstr>
      <vt:lpstr>Foglio2</vt:lpstr>
      <vt:lpstr>classificazioneape</vt:lpstr>
      <vt:lpstr>duratacontratto</vt:lpstr>
      <vt:lpstr>zona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emonticon</cp:lastModifiedBy>
  <cp:lastPrinted>2019-04-08T15:34:10Z</cp:lastPrinted>
  <dcterms:created xsi:type="dcterms:W3CDTF">2019-01-13T13:34:11Z</dcterms:created>
  <dcterms:modified xsi:type="dcterms:W3CDTF">2019-04-09T10:07:41Z</dcterms:modified>
</cp:coreProperties>
</file>